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085" yWindow="4035" windowWidth="15135" windowHeight="4350" tabRatio="818" activeTab="0"/>
  </bookViews>
  <sheets>
    <sheet name="表紙" sheetId="1" r:id="rId1"/>
    <sheet name="歯科保健実施状況 p1-6" sheetId="2" r:id="rId2"/>
    <sheet name="フッ化物塗布 p7" sheetId="3" r:id="rId3"/>
    <sheet name="フッ化物洗口〔補足〕p8" sheetId="4" r:id="rId4"/>
    <sheet name="成人歯科事業_重点歯科事業p9" sheetId="5" r:id="rId5"/>
    <sheet name="歯科保健対策環境 p10" sheetId="6" r:id="rId6"/>
    <sheet name="歯周疾患検診p11" sheetId="7" r:id="rId7"/>
    <sheet name="対象者数" sheetId="8" r:id="rId8"/>
    <sheet name="受診者数" sheetId="9" r:id="rId9"/>
    <sheet name="受診率" sheetId="10" r:id="rId10"/>
    <sheet name="未処置歯ありの者の数" sheetId="11" r:id="rId11"/>
    <sheet name="未処置歯ありの者の割合" sheetId="12" r:id="rId12"/>
    <sheet name="CPI1の数" sheetId="13" r:id="rId13"/>
    <sheet name="CPI2の数" sheetId="14" r:id="rId14"/>
    <sheet name="CPI3の数" sheetId="15" r:id="rId15"/>
    <sheet name="CPI4の数" sheetId="16" r:id="rId16"/>
    <sheet name="CPI3+4の数" sheetId="17" r:id="rId17"/>
    <sheet name="CPI3+4 (割合)" sheetId="18" r:id="rId18"/>
    <sheet name="歯肉出血" sheetId="19" r:id="rId19"/>
    <sheet name="歯石沈着" sheetId="20" r:id="rId20"/>
    <sheet name="歯周炎" sheetId="21" r:id="rId21"/>
  </sheets>
  <definedNames>
    <definedName name="_xlnm.Print_Area" localSheetId="3">'フッ化物洗口〔補足〕p8'!$A$1:$F$44</definedName>
    <definedName name="_xlnm.Print_Area" localSheetId="2">'フッ化物塗布 p7'!$A$1:$N$55</definedName>
    <definedName name="_xlnm.Print_Area" localSheetId="1">'歯科保健実施状況 p1-6'!$A$1:$ED$41</definedName>
    <definedName name="_xlnm.Print_Area" localSheetId="5">'歯科保健対策環境 p10'!$A$1:$I$45</definedName>
    <definedName name="_xlnm.Print_Area" localSheetId="6">'歯周疾患検診p11'!$A$1:$U$34</definedName>
    <definedName name="_xlnm.Print_Area" localSheetId="4">'成人歯科事業_重点歯科事業p9'!$A$1:$K$78</definedName>
    <definedName name="_xlnm.Print_Area" localSheetId="0">'表紙'!$A$1:$J$41</definedName>
    <definedName name="_xlnm.Print_Titles" localSheetId="3">'フッ化物洗口〔補足〕p8'!$A:$B</definedName>
    <definedName name="_xlnm.Print_Titles" localSheetId="1">'歯科保健実施状況 p1-6'!$A:$B</definedName>
  </definedNames>
  <calcPr fullCalcOnLoad="1"/>
</workbook>
</file>

<file path=xl/sharedStrings.xml><?xml version="1.0" encoding="utf-8"?>
<sst xmlns="http://schemas.openxmlformats.org/spreadsheetml/2006/main" count="6018" uniqueCount="842">
  <si>
    <t>健康福祉センターを通じ市町に照会（政令市は県から直接照会)</t>
  </si>
  <si>
    <t>H13</t>
  </si>
  <si>
    <t>H15</t>
  </si>
  <si>
    <t>H22</t>
  </si>
  <si>
    <t>H15</t>
  </si>
  <si>
    <t>H21</t>
  </si>
  <si>
    <t>H1</t>
  </si>
  <si>
    <t>H2</t>
  </si>
  <si>
    <t>H 1</t>
  </si>
  <si>
    <t xml:space="preserve">H20 </t>
  </si>
  <si>
    <t>H11</t>
  </si>
  <si>
    <t>H1</t>
  </si>
  <si>
    <t>H10</t>
  </si>
  <si>
    <t>H17</t>
  </si>
  <si>
    <t>H2</t>
  </si>
  <si>
    <t>H17</t>
  </si>
  <si>
    <t>H16</t>
  </si>
  <si>
    <t>H22</t>
  </si>
  <si>
    <t>H11</t>
  </si>
  <si>
    <t>H16</t>
  </si>
  <si>
    <t>H6</t>
  </si>
  <si>
    <t>H15
H18
H20</t>
  </si>
  <si>
    <t>H5</t>
  </si>
  <si>
    <t>-</t>
  </si>
  <si>
    <t>歯周疾患検診</t>
  </si>
  <si>
    <t>集団単独</t>
  </si>
  <si>
    <t>集団並行</t>
  </si>
  <si>
    <t xml:space="preserve">　　　　
           項　目
     市町名
</t>
  </si>
  <si>
    <t>浜松市</t>
  </si>
  <si>
    <t>合計</t>
  </si>
  <si>
    <t>普及啓発
イベント</t>
  </si>
  <si>
    <t>歯科保健活動指導</t>
  </si>
  <si>
    <t>幼・保歯科健診結果</t>
  </si>
  <si>
    <t>全て把握</t>
  </si>
  <si>
    <t>一部把握</t>
  </si>
  <si>
    <t>学校(回数)</t>
  </si>
  <si>
    <t>健診方法(集団)</t>
  </si>
  <si>
    <t>健診方法(委託)</t>
  </si>
  <si>
    <t>健診方法(その他)</t>
  </si>
  <si>
    <t>歯科健診(施設)</t>
  </si>
  <si>
    <t>歯科健診(他)</t>
  </si>
  <si>
    <t>保健指導(施設)</t>
  </si>
  <si>
    <t>保健指導(他)</t>
  </si>
  <si>
    <t>口腔ケア(施設)</t>
  </si>
  <si>
    <t>口腔ケア(他)</t>
  </si>
  <si>
    <t>2次予防(件数)</t>
  </si>
  <si>
    <t>健康まつり等(歯科あり)</t>
  </si>
  <si>
    <t>健康まつり等(歯科なし)</t>
  </si>
  <si>
    <t>幼・保(回数)</t>
  </si>
  <si>
    <t>性　質</t>
  </si>
  <si>
    <t>形　態</t>
  </si>
  <si>
    <t>重点歯科保健事業あり</t>
  </si>
  <si>
    <t>個別委託</t>
  </si>
  <si>
    <t>歯周疾患
検　診</t>
  </si>
  <si>
    <t>その他(件数)</t>
  </si>
  <si>
    <t>通院困難者支援体制</t>
  </si>
  <si>
    <t>H17</t>
  </si>
  <si>
    <t>H17</t>
  </si>
  <si>
    <t>H19</t>
  </si>
  <si>
    <t>幼稚園・保育所・
学校の支援</t>
  </si>
  <si>
    <t>う蝕予防指導</t>
  </si>
  <si>
    <t>○：実施</t>
  </si>
  <si>
    <t>賀茂村(H15)</t>
  </si>
  <si>
    <t>沼津市一部地域でH15より歯科医師会が実施</t>
  </si>
  <si>
    <t>天城湯ヶ島町(H1)、修善寺町(H7)、中伊豆町(H8)、土肥町(H15)</t>
  </si>
  <si>
    <t>伊豆長岡町(H2)、大仁町(H7)、韮山町(H12)</t>
  </si>
  <si>
    <t>富士川町(H14)、富士市(H19)</t>
  </si>
  <si>
    <t>掛川市(H13)、大須賀町(H13)、大東町(H16)</t>
  </si>
  <si>
    <t>浜岡町(H13)、御前崎地区(H16)</t>
  </si>
  <si>
    <t>袋井地区(H17)、浅羽町(H16)</t>
  </si>
  <si>
    <t>湖西市(H17)、新居地区(H22)</t>
  </si>
  <si>
    <t>菊川町(H15)、小笠町(H11）</t>
  </si>
  <si>
    <t>蒲原町(H6)、静岡市(H14)、清水市(H14)、由比町(H18)</t>
  </si>
  <si>
    <t>舞阪町(H5)、浜松市(H13)、雄踏町(H15)、天竜市(H16)、浜北市(H16)、引佐町(H17)、三ヶ日町(H18）</t>
  </si>
  <si>
    <t>芝川町(H7～H21実施)</t>
  </si>
  <si>
    <t>島田市(H5)、金谷町(H16)、川根町(H1)</t>
  </si>
  <si>
    <t>大井川町(H20)</t>
  </si>
  <si>
    <t>相良町(H11)、榛原町(H14)</t>
  </si>
  <si>
    <t>本川根町(H10 )、中川根町(H16)</t>
  </si>
  <si>
    <t>竜洋町(H2)、福田町(H15)、磐田市(H16)、豊田町(H16)、豊岡地区(H17)</t>
  </si>
  <si>
    <t>平成11年度以降の市町村合併による変化</t>
  </si>
  <si>
    <t>１・６歳以上３歳未満</t>
  </si>
  <si>
    <t>経過観察(次回健診確認)</t>
  </si>
  <si>
    <t>開始年度</t>
  </si>
  <si>
    <t>合　計</t>
  </si>
  <si>
    <t>合併年度</t>
  </si>
  <si>
    <t>合併の方式</t>
  </si>
  <si>
    <t>川根本町</t>
  </si>
  <si>
    <t>実施の有無</t>
  </si>
  <si>
    <t>市町行政関与</t>
  </si>
  <si>
    <t>歯科医師会独自</t>
  </si>
  <si>
    <t>個別対応</t>
  </si>
  <si>
    <t>訪問</t>
  </si>
  <si>
    <t>移送</t>
  </si>
  <si>
    <t>-</t>
  </si>
  <si>
    <t>委託</t>
  </si>
  <si>
    <t>休日救急歯科</t>
  </si>
  <si>
    <t>輪番方式</t>
  </si>
  <si>
    <t>センター方式</t>
  </si>
  <si>
    <t>使用の有無</t>
  </si>
  <si>
    <t>担当者職種</t>
  </si>
  <si>
    <t>件数</t>
  </si>
  <si>
    <t>歯科衛生士</t>
  </si>
  <si>
    <t>保健師</t>
  </si>
  <si>
    <t>介護予防
事　業</t>
  </si>
  <si>
    <t>運営主体</t>
  </si>
  <si>
    <t>市町直営</t>
  </si>
  <si>
    <t>H16</t>
  </si>
  <si>
    <t>指導開始年度</t>
  </si>
  <si>
    <t>歯科に関する項目</t>
  </si>
  <si>
    <t>歯科の数値目標</t>
  </si>
  <si>
    <t>策定の有無</t>
  </si>
  <si>
    <t>策定年度</t>
  </si>
  <si>
    <t>要綱等の策定</t>
  </si>
  <si>
    <t>要綱等の策定</t>
  </si>
  <si>
    <t>住民歯科
会　議</t>
  </si>
  <si>
    <t>歯科対策
会　議</t>
  </si>
  <si>
    <t>歯科保健
計　画</t>
  </si>
  <si>
    <t>歯科保健活動
の　評　価</t>
  </si>
  <si>
    <t>乳幼児</t>
  </si>
  <si>
    <t>学校</t>
  </si>
  <si>
    <t>成人</t>
  </si>
  <si>
    <t>甘味制限指導</t>
  </si>
  <si>
    <t>８０２０推進員養成</t>
  </si>
  <si>
    <t>８０２０推進員育成</t>
  </si>
  <si>
    <t>塗布間隔</t>
  </si>
  <si>
    <t>4回</t>
  </si>
  <si>
    <t>5回</t>
  </si>
  <si>
    <t>○</t>
  </si>
  <si>
    <t>伊豆市</t>
  </si>
  <si>
    <t>3回</t>
  </si>
  <si>
    <t>6回</t>
  </si>
  <si>
    <t>御殿場市</t>
  </si>
  <si>
    <t>御殿場</t>
  </si>
  <si>
    <t>中部</t>
  </si>
  <si>
    <t>国保健康課</t>
  </si>
  <si>
    <t>　調査方法</t>
  </si>
  <si>
    <t>CPIｺｰﾄﾞ：４</t>
  </si>
  <si>
    <t>CPIｺｰﾄﾞ：３</t>
  </si>
  <si>
    <t>障害児者</t>
  </si>
  <si>
    <t>フッ化物応用</t>
  </si>
  <si>
    <t>フッ化物勧奨</t>
  </si>
  <si>
    <t>報告書</t>
  </si>
  <si>
    <t>連絡会</t>
  </si>
  <si>
    <t>施設訪問</t>
  </si>
  <si>
    <t>フッ化物塗布</t>
  </si>
  <si>
    <t>H13</t>
  </si>
  <si>
    <t>H19から市内全域で実施</t>
  </si>
  <si>
    <t>新設</t>
  </si>
  <si>
    <t>編入</t>
  </si>
  <si>
    <t>新設
編入</t>
  </si>
  <si>
    <t>新設
編入
編入</t>
  </si>
  <si>
    <t>H17</t>
  </si>
  <si>
    <t>H17</t>
  </si>
  <si>
    <t>H16</t>
  </si>
  <si>
    <t>H17</t>
  </si>
  <si>
    <t>H20</t>
  </si>
  <si>
    <t>H22</t>
  </si>
  <si>
    <t>H17
H20</t>
  </si>
  <si>
    <t>H21</t>
  </si>
  <si>
    <t>H22</t>
  </si>
  <si>
    <t>H15
H18
H20</t>
  </si>
  <si>
    <t>合 併
年 度</t>
  </si>
  <si>
    <t>合併の
方 式</t>
  </si>
  <si>
    <t>H21以降は育児相談事業でも塗布</t>
  </si>
  <si>
    <t>富士川町(H14)、富士市(H14)</t>
  </si>
  <si>
    <t xml:space="preserve">芝川町(H3)、富士市(H10) </t>
  </si>
  <si>
    <t xml:space="preserve">焼津市(S53)、大井川町(H18) </t>
  </si>
  <si>
    <t>掛川市(H10)、大須賀町(H10)、大東町(H7）</t>
  </si>
  <si>
    <t>袋井市(H13)、浅羽町(H14)</t>
  </si>
  <si>
    <t>1　未就学児</t>
  </si>
  <si>
    <t>２　学童</t>
  </si>
  <si>
    <r>
      <t>塗布回数</t>
    </r>
    <r>
      <rPr>
        <vertAlign val="superscript"/>
        <sz val="11"/>
        <rFont val="ＭＳ Ｐ明朝"/>
        <family val="1"/>
      </rPr>
      <t>1)</t>
    </r>
  </si>
  <si>
    <r>
      <t>実施方法</t>
    </r>
    <r>
      <rPr>
        <vertAlign val="superscript"/>
        <sz val="11"/>
        <rFont val="ＭＳ Ｐ明朝"/>
        <family val="1"/>
      </rPr>
      <t>2)</t>
    </r>
  </si>
  <si>
    <r>
      <t>特記事項</t>
    </r>
    <r>
      <rPr>
        <vertAlign val="superscript"/>
        <sz val="11"/>
        <rFont val="ＭＳ Ｐ明朝"/>
        <family val="1"/>
      </rPr>
      <t>3)</t>
    </r>
  </si>
  <si>
    <t>3)　過去10年間の塗布方法変更、対象者拡大等について記した。</t>
  </si>
  <si>
    <t>1)　一人の住民が事業を利用して受けることのできる回数</t>
  </si>
  <si>
    <t>体育館等で実施</t>
  </si>
  <si>
    <t>○</t>
  </si>
  <si>
    <t>H12</t>
  </si>
  <si>
    <t>○</t>
  </si>
  <si>
    <t>6か月</t>
  </si>
  <si>
    <t>4回</t>
  </si>
  <si>
    <t>H15</t>
  </si>
  <si>
    <t>○</t>
  </si>
  <si>
    <t>H14</t>
  </si>
  <si>
    <t>H14</t>
  </si>
  <si>
    <t>H15</t>
  </si>
  <si>
    <t>H23</t>
  </si>
  <si>
    <t>H21</t>
  </si>
  <si>
    <t>H25</t>
  </si>
  <si>
    <t>H16</t>
  </si>
  <si>
    <t>3か月</t>
  </si>
  <si>
    <t>10回</t>
  </si>
  <si>
    <t>H16</t>
  </si>
  <si>
    <t>H20</t>
  </si>
  <si>
    <t>○</t>
  </si>
  <si>
    <t>S53</t>
  </si>
  <si>
    <t>○</t>
  </si>
  <si>
    <t>H18</t>
  </si>
  <si>
    <t>H 9</t>
  </si>
  <si>
    <t>H13</t>
  </si>
  <si>
    <t>H8</t>
  </si>
  <si>
    <t>H10</t>
  </si>
  <si>
    <t xml:space="preserve">賀茂村((H15) </t>
  </si>
  <si>
    <t>沼津市域(S57)</t>
  </si>
  <si>
    <t>中伊豆町(S55)、天城湯ヶ島町(H1)、土肥町(H6)、修善寺町(H14)</t>
  </si>
  <si>
    <t>伊豆長岡町(S63:H8までイオン導入法)、韮山町(H11)、大仁町(H13)</t>
  </si>
  <si>
    <t>藤枝市(H18)、岡部町(H18)</t>
  </si>
  <si>
    <t>相良町(H9)、榛原町(H13)</t>
  </si>
  <si>
    <t>川根町(H10)、川根本町(H16)</t>
  </si>
  <si>
    <t>磐田市(H14)、福田町(H13)、竜洋町(H15)、豊田町(H13)、豊岡村(H10)</t>
  </si>
  <si>
    <t>湖西市(H13)</t>
  </si>
  <si>
    <t>浜岡町(H11)、御前崎町(H15）</t>
  </si>
  <si>
    <t>菊川町(H12)、小笠町(H11）</t>
  </si>
  <si>
    <t>浜松市(S49)、天竜(H12)、春野(H13)、龍山(H9)、佐久間(H11)、水窪(H7)、浜北(H14)、舞阪(S63)、雄踏(S52)、引佐(H15)、三ヶ日(H13)</t>
  </si>
  <si>
    <t>事業開始年　度</t>
  </si>
  <si>
    <t>旧市町村での実施状況（開始年度）</t>
  </si>
  <si>
    <t>H22まで綿球塗布</t>
  </si>
  <si>
    <t>H7</t>
  </si>
  <si>
    <t>H13</t>
  </si>
  <si>
    <t>H13</t>
  </si>
  <si>
    <t>○</t>
  </si>
  <si>
    <t>H11</t>
  </si>
  <si>
    <t>4回</t>
  </si>
  <si>
    <t>H12</t>
  </si>
  <si>
    <t>○</t>
  </si>
  <si>
    <t/>
  </si>
  <si>
    <t>歯ブラシ・ゲル法</t>
  </si>
  <si>
    <t>3-6か月</t>
  </si>
  <si>
    <t>8-10か月</t>
  </si>
  <si>
    <t>6-12か月</t>
  </si>
  <si>
    <t>集団
並行</t>
  </si>
  <si>
    <t>集団
単独</t>
  </si>
  <si>
    <t>○</t>
  </si>
  <si>
    <t>H5</t>
  </si>
  <si>
    <t>H23</t>
  </si>
  <si>
    <t>○</t>
  </si>
  <si>
    <t>○</t>
  </si>
  <si>
    <t>H18</t>
  </si>
  <si>
    <t>○</t>
  </si>
  <si>
    <t>歯っぴー噛む噛む教室</t>
  </si>
  <si>
    <t>歯周病検診拡大</t>
  </si>
  <si>
    <t>成人歯周疾患検診の対象者を拡大</t>
  </si>
  <si>
    <t>はたちの歯周疾患健診</t>
  </si>
  <si>
    <t>小・中学校歯科出前講座</t>
  </si>
  <si>
    <t>８０２０活動</t>
  </si>
  <si>
    <t>歯科保健出前講座（小学校）</t>
  </si>
  <si>
    <t>フッ化物推進事業</t>
  </si>
  <si>
    <t>介護要望普及啓発事業</t>
  </si>
  <si>
    <t>健康医療課</t>
  </si>
  <si>
    <t>0548-23-0027</t>
  </si>
  <si>
    <t>0547-56-2222</t>
  </si>
  <si>
    <t>H10</t>
  </si>
  <si>
    <t>4回</t>
  </si>
  <si>
    <t>2回以上</t>
  </si>
  <si>
    <t>H15</t>
  </si>
  <si>
    <t>1歳6か月</t>
  </si>
  <si>
    <t>6か月</t>
  </si>
  <si>
    <t>1回のみ</t>
  </si>
  <si>
    <t xml:space="preserve">H10 </t>
  </si>
  <si>
    <t>小学校1年</t>
  </si>
  <si>
    <t>2回/年</t>
  </si>
  <si>
    <t>S49</t>
  </si>
  <si>
    <t>不詳</t>
  </si>
  <si>
    <t>歯と口の健康週間事業</t>
  </si>
  <si>
    <t>４０歳</t>
  </si>
  <si>
    <t>５０歳</t>
  </si>
  <si>
    <t>６０歳</t>
  </si>
  <si>
    <t>７０歳</t>
  </si>
  <si>
    <t>男</t>
  </si>
  <si>
    <t>女</t>
  </si>
  <si>
    <t>計</t>
  </si>
  <si>
    <t>歯肉出血あり</t>
  </si>
  <si>
    <t>歯石沈着あり</t>
  </si>
  <si>
    <t>未処置歯あり</t>
  </si>
  <si>
    <t>歯周炎あり</t>
  </si>
  <si>
    <t>年齢</t>
  </si>
  <si>
    <t>要介護者</t>
  </si>
  <si>
    <t>H25</t>
  </si>
  <si>
    <t>西　　部</t>
  </si>
  <si>
    <t>中　　部</t>
  </si>
  <si>
    <t>東　　部</t>
  </si>
  <si>
    <t>賀　　茂</t>
  </si>
  <si>
    <t>形態</t>
  </si>
  <si>
    <t>訪問口腔衛生指導</t>
  </si>
  <si>
    <t>○</t>
  </si>
  <si>
    <t>歯周病・口腔がん検診</t>
  </si>
  <si>
    <t>妊婦歯科健診、歯周疾患検診</t>
  </si>
  <si>
    <t>1回</t>
  </si>
  <si>
    <t>6-12か月</t>
  </si>
  <si>
    <t>2歳6か月</t>
  </si>
  <si>
    <t>成人歯科健康教育</t>
  </si>
  <si>
    <t>○</t>
  </si>
  <si>
    <t>○</t>
  </si>
  <si>
    <t>○</t>
  </si>
  <si>
    <t>H24</t>
  </si>
  <si>
    <t>H22</t>
  </si>
  <si>
    <t>○</t>
  </si>
  <si>
    <t>○</t>
  </si>
  <si>
    <t>H23</t>
  </si>
  <si>
    <t>H23</t>
  </si>
  <si>
    <t>H24</t>
  </si>
  <si>
    <t>○</t>
  </si>
  <si>
    <t>H23</t>
  </si>
  <si>
    <t>○</t>
  </si>
  <si>
    <t>H24</t>
  </si>
  <si>
    <t>○</t>
  </si>
  <si>
    <t>○</t>
  </si>
  <si>
    <t>○</t>
  </si>
  <si>
    <t>○</t>
  </si>
  <si>
    <t>H1</t>
  </si>
  <si>
    <t>H11</t>
  </si>
  <si>
    <t>H10</t>
  </si>
  <si>
    <t>H21</t>
  </si>
  <si>
    <t>0558-22-2217</t>
  </si>
  <si>
    <t>0557-22-2300</t>
  </si>
  <si>
    <t>0558-34-1937</t>
  </si>
  <si>
    <t>0558-62-6233</t>
  </si>
  <si>
    <t>0558-42-3966</t>
  </si>
  <si>
    <t>0558-52-1116</t>
  </si>
  <si>
    <t>0557-32-1583</t>
  </si>
  <si>
    <t>055-951-3480</t>
  </si>
  <si>
    <t>055-973-3700</t>
  </si>
  <si>
    <t>055-992-5711</t>
  </si>
  <si>
    <t>Ｈ12</t>
  </si>
  <si>
    <t>H17</t>
  </si>
  <si>
    <t>055-949-6820</t>
  </si>
  <si>
    <t>H9</t>
  </si>
  <si>
    <t>055-978-7100</t>
  </si>
  <si>
    <t>055-981-8206</t>
  </si>
  <si>
    <t>H8</t>
  </si>
  <si>
    <t>055-986-8760</t>
  </si>
  <si>
    <t>0550-82-1111</t>
  </si>
  <si>
    <t>0550-76-6668</t>
  </si>
  <si>
    <t>0545-64-8993</t>
  </si>
  <si>
    <t>0544-22-2727</t>
  </si>
  <si>
    <t>1</t>
  </si>
  <si>
    <t>0547-34-3281</t>
  </si>
  <si>
    <t>054-627-4111</t>
  </si>
  <si>
    <t>3</t>
  </si>
  <si>
    <t>054-645-1111</t>
  </si>
  <si>
    <t>0548-32-7000</t>
  </si>
  <si>
    <t>0537-23-8111</t>
  </si>
  <si>
    <t>053-576-4794</t>
  </si>
  <si>
    <t>0537-85-1171</t>
  </si>
  <si>
    <t>0537-37-1112</t>
  </si>
  <si>
    <t>0538-85-6330</t>
  </si>
  <si>
    <t>※実施園数の増加　</t>
  </si>
  <si>
    <t>H6</t>
  </si>
  <si>
    <t>053-453-6129</t>
  </si>
  <si>
    <t>H10</t>
  </si>
  <si>
    <t>不明</t>
  </si>
  <si>
    <t>歯科保健対策実施状況調査結果</t>
  </si>
  <si>
    <t>歯科保健指導</t>
  </si>
  <si>
    <t>18か月</t>
  </si>
  <si>
    <t>2歳3か月</t>
  </si>
  <si>
    <t>受診率</t>
  </si>
  <si>
    <t>相談</t>
  </si>
  <si>
    <t>健康福祉課</t>
  </si>
  <si>
    <t>口腔ケア研修</t>
  </si>
  <si>
    <t>歯みがき</t>
  </si>
  <si>
    <t>6か月</t>
  </si>
  <si>
    <t>3か月</t>
  </si>
  <si>
    <t>6か月</t>
  </si>
  <si>
    <t>4か月</t>
  </si>
  <si>
    <t>西部</t>
  </si>
  <si>
    <t>4回以上</t>
  </si>
  <si>
    <t>歯科保健計画策定</t>
  </si>
  <si>
    <t>川根本町</t>
  </si>
  <si>
    <t>賀茂</t>
  </si>
  <si>
    <r>
      <t>合計</t>
    </r>
    <r>
      <rPr>
        <sz val="9"/>
        <rFont val="ＭＳ Ｐ明朝"/>
        <family val="1"/>
      </rPr>
      <t>（市町数）</t>
    </r>
  </si>
  <si>
    <t>東伊豆町</t>
  </si>
  <si>
    <t>南伊豆町</t>
  </si>
  <si>
    <t>富士宮市</t>
  </si>
  <si>
    <t>静岡県健康福祉部医療健康局健康増進課</t>
  </si>
  <si>
    <t>松崎町</t>
  </si>
  <si>
    <t>下田市</t>
  </si>
  <si>
    <t>東伊豆町</t>
  </si>
  <si>
    <t>河津町</t>
  </si>
  <si>
    <t>南伊豆町</t>
  </si>
  <si>
    <t>松崎町</t>
  </si>
  <si>
    <t>西伊豆町</t>
  </si>
  <si>
    <t>熱海市</t>
  </si>
  <si>
    <t>伊東市</t>
  </si>
  <si>
    <t>沼津市</t>
  </si>
  <si>
    <t>三島市</t>
  </si>
  <si>
    <t>裾野市</t>
  </si>
  <si>
    <t>函南町</t>
  </si>
  <si>
    <t>清水町</t>
  </si>
  <si>
    <t>長泉町</t>
  </si>
  <si>
    <t>御殿場市</t>
  </si>
  <si>
    <t>小山町</t>
  </si>
  <si>
    <t>富士市</t>
  </si>
  <si>
    <t>富士宮市</t>
  </si>
  <si>
    <t>焼津市</t>
  </si>
  <si>
    <t>藤枝市</t>
  </si>
  <si>
    <t>島田市</t>
  </si>
  <si>
    <t>吉田町</t>
  </si>
  <si>
    <t>掛川市</t>
  </si>
  <si>
    <t>磐田市</t>
  </si>
  <si>
    <t>袋井市</t>
  </si>
  <si>
    <t>湖西市</t>
  </si>
  <si>
    <t>静岡市</t>
  </si>
  <si>
    <t>浜松市</t>
  </si>
  <si>
    <t>人的資源</t>
  </si>
  <si>
    <t>電話番号</t>
  </si>
  <si>
    <t>常勤歯科医師</t>
  </si>
  <si>
    <t>常勤歯科衛生士</t>
  </si>
  <si>
    <t>（人）</t>
  </si>
  <si>
    <t>熱海</t>
  </si>
  <si>
    <t>東部</t>
  </si>
  <si>
    <t>御殿場</t>
  </si>
  <si>
    <t>富士</t>
  </si>
  <si>
    <t>西部</t>
  </si>
  <si>
    <t>健康福祉課</t>
  </si>
  <si>
    <t>歯科保健
担  当  課</t>
  </si>
  <si>
    <t>その他</t>
  </si>
  <si>
    <t>３歳以上</t>
  </si>
  <si>
    <t>妊婦</t>
  </si>
  <si>
    <t>歯科健診</t>
  </si>
  <si>
    <t>甘味制限</t>
  </si>
  <si>
    <t>重点項目</t>
  </si>
  <si>
    <t>塗布方法</t>
  </si>
  <si>
    <t>開始月齢</t>
  </si>
  <si>
    <t>小学校</t>
  </si>
  <si>
    <t>中学校</t>
  </si>
  <si>
    <t>定期歯科管理</t>
  </si>
  <si>
    <t>食餌管理</t>
  </si>
  <si>
    <t>施設数</t>
  </si>
  <si>
    <t>人数</t>
  </si>
  <si>
    <t>保健福祉課</t>
  </si>
  <si>
    <t>健康づくり課</t>
  </si>
  <si>
    <t>歯科衛生士
嘱託・臨時</t>
  </si>
  <si>
    <t>健康づくり推進課</t>
  </si>
  <si>
    <t>健康増進課</t>
  </si>
  <si>
    <t>森町</t>
  </si>
  <si>
    <t>1歳6か月</t>
  </si>
  <si>
    <t>健康推進課</t>
  </si>
  <si>
    <t>函南町</t>
  </si>
  <si>
    <t>長泉町</t>
  </si>
  <si>
    <t>小山町</t>
  </si>
  <si>
    <t>南伊豆町</t>
  </si>
  <si>
    <t>集団（並行）</t>
  </si>
  <si>
    <t>教室</t>
  </si>
  <si>
    <t>0538-37-2011</t>
  </si>
  <si>
    <t>集団（単独）</t>
  </si>
  <si>
    <t>三　島　市</t>
  </si>
  <si>
    <t>１歳6か月</t>
  </si>
  <si>
    <t>伊東市</t>
  </si>
  <si>
    <t>河津町</t>
  </si>
  <si>
    <t>1歳6か月</t>
  </si>
  <si>
    <t>西伊豆町</t>
  </si>
  <si>
    <t>１．６歳未満</t>
  </si>
  <si>
    <t>吉田町</t>
  </si>
  <si>
    <t>御前崎市</t>
  </si>
  <si>
    <t>伊豆市</t>
  </si>
  <si>
    <t>幼稚園</t>
  </si>
  <si>
    <t>保育所</t>
  </si>
  <si>
    <t>保健予防課</t>
  </si>
  <si>
    <t>菊川市</t>
  </si>
  <si>
    <t>中部</t>
  </si>
  <si>
    <t>健康推進課</t>
  </si>
  <si>
    <t>伊豆の国市</t>
  </si>
  <si>
    <t>健康づくり課</t>
  </si>
  <si>
    <t>熱海市</t>
  </si>
  <si>
    <t>富士市</t>
  </si>
  <si>
    <t xml:space="preserve">　　　　
           項　目
市町名
</t>
  </si>
  <si>
    <t>合計（市町数）</t>
  </si>
  <si>
    <t>市町名</t>
  </si>
  <si>
    <t>市町行政の関与</t>
  </si>
  <si>
    <t>牧之原市</t>
  </si>
  <si>
    <t>川根本町</t>
  </si>
  <si>
    <t>菊川市</t>
  </si>
  <si>
    <t>森町</t>
  </si>
  <si>
    <t>伊豆の国市</t>
  </si>
  <si>
    <t>御殿
場</t>
  </si>
  <si>
    <t>健康対策課</t>
  </si>
  <si>
    <t>歯周疾患検診</t>
  </si>
  <si>
    <t>歯周病検診</t>
  </si>
  <si>
    <t>20歳以上</t>
  </si>
  <si>
    <t>パパとママの教室</t>
  </si>
  <si>
    <t>妊婦（教室参加者）</t>
  </si>
  <si>
    <t>成人歯周疾患検診</t>
  </si>
  <si>
    <t>歯や口の健康相談</t>
  </si>
  <si>
    <t>市民</t>
  </si>
  <si>
    <t>歯科講演会</t>
  </si>
  <si>
    <t>4歳児口腔衛生指導</t>
  </si>
  <si>
    <t>歯周疾患健診</t>
  </si>
  <si>
    <t>2歳児健診保護者歯科健診</t>
  </si>
  <si>
    <t>成人歯科口腔健診（節目を除く）</t>
  </si>
  <si>
    <t>40歳以上の男女</t>
  </si>
  <si>
    <t>40歳以上</t>
  </si>
  <si>
    <t>妊婦</t>
  </si>
  <si>
    <t>40･50･60･70歳を除く歯科健診</t>
  </si>
  <si>
    <t>45･55･65歳の方</t>
  </si>
  <si>
    <t>成人歯科健診</t>
  </si>
  <si>
    <t>高齢者口腔ケア教室</t>
  </si>
  <si>
    <t>老人クラブ、ミニディ</t>
  </si>
  <si>
    <t>歯周疾患検診(市単独年齢)</t>
  </si>
  <si>
    <t>3歳児（又は2歳児）の保護者</t>
  </si>
  <si>
    <t>歯周病検診</t>
  </si>
  <si>
    <t>45歳</t>
  </si>
  <si>
    <t>55歳</t>
  </si>
  <si>
    <t>65歳</t>
  </si>
  <si>
    <t>30歳</t>
  </si>
  <si>
    <t>母子</t>
  </si>
  <si>
    <t>健康ふじ21地区講演会</t>
  </si>
  <si>
    <t>2歳児親子教室</t>
  </si>
  <si>
    <t>30歳歯周病検診</t>
  </si>
  <si>
    <t>幼稚園・保育園5歳児（4歳児）の保護者</t>
  </si>
  <si>
    <t>8020歯科検診</t>
  </si>
  <si>
    <t>事　業　の　名　称</t>
  </si>
  <si>
    <r>
      <t>対　象　年　齢</t>
    </r>
  </si>
  <si>
    <t>対象者数</t>
  </si>
  <si>
    <t>受診者数</t>
  </si>
  <si>
    <t>事業実施方法</t>
  </si>
  <si>
    <t>市町名</t>
  </si>
  <si>
    <t>健康増進
計　画</t>
  </si>
  <si>
    <t>フ ッ 素 入
歯磨剤</t>
  </si>
  <si>
    <t>低年齢からの使用推奨</t>
  </si>
  <si>
    <t>○</t>
  </si>
  <si>
    <t xml:space="preserve"> </t>
  </si>
  <si>
    <t>H17</t>
  </si>
  <si>
    <t>H16</t>
  </si>
  <si>
    <t>H18</t>
  </si>
  <si>
    <t>H16</t>
  </si>
  <si>
    <t>H13</t>
  </si>
  <si>
    <t>H14</t>
  </si>
  <si>
    <t>H18</t>
  </si>
  <si>
    <t>○</t>
  </si>
  <si>
    <t>H19</t>
  </si>
  <si>
    <t>H8</t>
  </si>
  <si>
    <t>H11</t>
  </si>
  <si>
    <t>H25</t>
  </si>
  <si>
    <t>-</t>
  </si>
  <si>
    <t>歯周病予防指導</t>
  </si>
  <si>
    <t>H18</t>
  </si>
  <si>
    <t>H17</t>
  </si>
  <si>
    <t>-</t>
  </si>
  <si>
    <t>受診率</t>
  </si>
  <si>
    <t>40歳</t>
  </si>
  <si>
    <t>50歳</t>
  </si>
  <si>
    <t>60歳</t>
  </si>
  <si>
    <t>70歳</t>
  </si>
  <si>
    <t>総数</t>
  </si>
  <si>
    <t>未処置歯ありの者の数</t>
  </si>
  <si>
    <t>(人)</t>
  </si>
  <si>
    <t>未処置歯ある者の数</t>
  </si>
  <si>
    <t>未処置歯ある者の割合</t>
  </si>
  <si>
    <t>総　　数</t>
  </si>
  <si>
    <t>(％)</t>
  </si>
  <si>
    <t>(％)</t>
  </si>
  <si>
    <t>(％)</t>
  </si>
  <si>
    <t>(％)</t>
  </si>
  <si>
    <t>年　　齢</t>
  </si>
  <si>
    <t>対　　象　　者　　数</t>
  </si>
  <si>
    <t>受　　診　　者　　数</t>
  </si>
  <si>
    <t>受　　　診　　　率</t>
  </si>
  <si>
    <t>CPIｺｰﾄﾞ3 の 者 の 数</t>
  </si>
  <si>
    <t>CPIｺｰﾄﾞ4 の 者 の 数</t>
  </si>
  <si>
    <t>CPIｺｰﾄﾞ3 の者の割合</t>
  </si>
  <si>
    <t>CPIｺｰﾄﾞ4 の者の割合</t>
  </si>
  <si>
    <t>CPIｺｰﾄﾞ3 以上 の 者
の   割   合〔再掲〕</t>
  </si>
  <si>
    <r>
      <t>C</t>
    </r>
    <r>
      <rPr>
        <sz val="11"/>
        <rFont val="ＭＳ Ｐゴシック"/>
        <family val="3"/>
      </rPr>
      <t>PIｺｰﾄﾞ3以上の者の割合 (％)</t>
    </r>
  </si>
  <si>
    <t>ページ</t>
  </si>
  <si>
    <t>歯科保健環境〔平成26年度〕</t>
  </si>
  <si>
    <t>項　　目</t>
  </si>
  <si>
    <t>　結　果</t>
  </si>
  <si>
    <t>※　開始年度は市町の回答のとおりとした。</t>
  </si>
  <si>
    <t>共同使用の歯科往診機器整備年度</t>
  </si>
  <si>
    <t>フッ化物洗口事業の実施状況〔補足〕</t>
  </si>
  <si>
    <t>フッ化物洗口事業の実施状況〔補足〕</t>
  </si>
  <si>
    <t>歯周疾患検診の受診状況と結果概要</t>
  </si>
  <si>
    <t>＊健康増進事業による歯周疾患検診、妊婦検診を除く</t>
  </si>
  <si>
    <t>2)　集団（並行）：健康診査等と同時実施 、集団（単独）：フッ素塗布のみ実施</t>
  </si>
  <si>
    <t>CO保有者の事後措置</t>
  </si>
  <si>
    <t>○</t>
  </si>
  <si>
    <t>H19</t>
  </si>
  <si>
    <t>H17</t>
  </si>
  <si>
    <r>
      <t>塗布回数</t>
    </r>
    <r>
      <rPr>
        <vertAlign val="superscript"/>
        <sz val="11"/>
        <color indexed="8"/>
        <rFont val="ＭＳ Ｐ明朝"/>
        <family val="1"/>
      </rPr>
      <t>1)</t>
    </r>
  </si>
  <si>
    <t>集団
直営</t>
  </si>
  <si>
    <t>実施場所</t>
  </si>
  <si>
    <t>実施方法</t>
  </si>
  <si>
    <t>委託
個別</t>
  </si>
  <si>
    <t>H12</t>
  </si>
  <si>
    <t>H9</t>
  </si>
  <si>
    <t>重点歯科保健事業</t>
  </si>
  <si>
    <t>35、45、55、65、75歳</t>
  </si>
  <si>
    <t>20歳以上</t>
  </si>
  <si>
    <t>フッ化物利用推進講座</t>
  </si>
  <si>
    <t>30、35、45、55、65歳</t>
  </si>
  <si>
    <t>30、35歳</t>
  </si>
  <si>
    <t>乳幼児健診のCO使用</t>
  </si>
  <si>
    <r>
      <t>その他</t>
    </r>
    <r>
      <rPr>
        <vertAlign val="superscript"/>
        <sz val="9"/>
        <color indexed="8"/>
        <rFont val="ＭＳ Ｐ明朝"/>
        <family val="1"/>
      </rPr>
      <t>1)</t>
    </r>
  </si>
  <si>
    <t>下田市</t>
  </si>
  <si>
    <t>東伊豆町</t>
  </si>
  <si>
    <t>河津町</t>
  </si>
  <si>
    <t>南伊豆町</t>
  </si>
  <si>
    <t>松崎町</t>
  </si>
  <si>
    <t>西伊豆町</t>
  </si>
  <si>
    <t>熱海市</t>
  </si>
  <si>
    <t>伊東市</t>
  </si>
  <si>
    <t>沼津市</t>
  </si>
  <si>
    <t>三島市</t>
  </si>
  <si>
    <t>裾野市</t>
  </si>
  <si>
    <t>伊豆市</t>
  </si>
  <si>
    <t>伊豆の国市</t>
  </si>
  <si>
    <t>函南町</t>
  </si>
  <si>
    <t>清水町</t>
  </si>
  <si>
    <t>長泉町</t>
  </si>
  <si>
    <t>御殿場市</t>
  </si>
  <si>
    <t>小山町</t>
  </si>
  <si>
    <t>富士市</t>
  </si>
  <si>
    <t>富士宮市</t>
  </si>
  <si>
    <t>島田市</t>
  </si>
  <si>
    <t>焼津市</t>
  </si>
  <si>
    <t>藤枝市</t>
  </si>
  <si>
    <t>牧之原市</t>
  </si>
  <si>
    <t>吉田町</t>
  </si>
  <si>
    <t>川根本町</t>
  </si>
  <si>
    <t>磐田市</t>
  </si>
  <si>
    <t>掛川市</t>
  </si>
  <si>
    <t>袋井市</t>
  </si>
  <si>
    <t>湖西市</t>
  </si>
  <si>
    <t>御前崎市</t>
  </si>
  <si>
    <t>菊川市</t>
  </si>
  <si>
    <t>森町</t>
  </si>
  <si>
    <r>
      <t>小計</t>
    </r>
    <r>
      <rPr>
        <vertAlign val="superscript"/>
        <sz val="9"/>
        <rFont val="ＭＳ Ｐ明朝"/>
        <family val="1"/>
      </rPr>
      <t>2)</t>
    </r>
  </si>
  <si>
    <t>静岡市</t>
  </si>
  <si>
    <r>
      <t>静岡県</t>
    </r>
    <r>
      <rPr>
        <vertAlign val="superscript"/>
        <sz val="9"/>
        <rFont val="ＭＳ Ｐ明朝"/>
        <family val="1"/>
      </rPr>
      <t>2)</t>
    </r>
  </si>
  <si>
    <t>1)　その他には健康増進事業の歯周疾患検診を除いた成人を対象とする歯科健診（検診）が含まれる。</t>
  </si>
  <si>
    <t>2)　年齢別の数値、男女別の数値には、沼津市を含まない。</t>
  </si>
  <si>
    <t>小計</t>
  </si>
  <si>
    <t>静岡県</t>
  </si>
  <si>
    <t>受診率（％）</t>
  </si>
  <si>
    <t>2)　年齢別の数値、男女別の数値には、沼津市を含まない。その他については、市町ごとに対象が異なるので合計値は算出していない。</t>
  </si>
  <si>
    <t>2)　年齢別の数値、男女別の数値には、御殿場市及び焼津市を含まない。その他については、市町ごとに対象が異なるので合計値は算出していない。</t>
  </si>
  <si>
    <t>未処置歯ありの者の割合（％）</t>
  </si>
  <si>
    <t>CPI最大ｺｰﾄﾞ１の者の数</t>
  </si>
  <si>
    <t>2)　年齢別の数値、男女別の数値には、御殿場市、焼津市及び静岡市を含まない。その他については、市町ごとに対象が異なるので合計値は算出していない。</t>
  </si>
  <si>
    <t>CPI最大ｺｰﾄﾞ2の者の数</t>
  </si>
  <si>
    <t>CPI最大ｺｰﾄﾞ3の者の数</t>
  </si>
  <si>
    <t>CPI最大ｺｰﾄﾞ4の者の数</t>
  </si>
  <si>
    <t>CPI最大ｺｰﾄﾞ３以上の者の数〔再掲〕</t>
  </si>
  <si>
    <t>CPI最大ｺｰﾄﾞ３以上の者の割合</t>
  </si>
  <si>
    <t>歯肉出血ありの者の数</t>
  </si>
  <si>
    <t>2) 小計欄、静岡県欄は、報告のあった数値での合計を示している。その他は市町ごとに対象者が違うため合計値は算出していない。</t>
  </si>
  <si>
    <t>歯石沈着ありの者の数</t>
  </si>
  <si>
    <t>歯周炎ありの者の数</t>
  </si>
  <si>
    <t>歯周疾患検診結果詳細</t>
  </si>
  <si>
    <t>27年度回数（予定含む）</t>
  </si>
  <si>
    <t>26年度回数（実績）</t>
  </si>
  <si>
    <t>こども園</t>
  </si>
  <si>
    <t>H27</t>
  </si>
  <si>
    <t>H24</t>
  </si>
  <si>
    <t>H23</t>
  </si>
  <si>
    <t xml:space="preserve">H25 </t>
  </si>
  <si>
    <t>H26</t>
  </si>
  <si>
    <t>事業開始年度</t>
  </si>
  <si>
    <t>H21</t>
  </si>
  <si>
    <t>16回</t>
  </si>
  <si>
    <t>４回</t>
  </si>
  <si>
    <t>2回</t>
  </si>
  <si>
    <t>H7</t>
  </si>
  <si>
    <t xml:space="preserve">H26 </t>
  </si>
  <si>
    <t>歯科保健対策の実施状況〔平成26年度〕</t>
  </si>
  <si>
    <t xml:space="preserve">H20 </t>
  </si>
  <si>
    <t>H25</t>
  </si>
  <si>
    <t xml:space="preserve">H26 </t>
  </si>
  <si>
    <t xml:space="preserve">H25 </t>
  </si>
  <si>
    <t>○</t>
  </si>
  <si>
    <t>歯周疾患検診以外の実施</t>
  </si>
  <si>
    <t xml:space="preserve">H24 </t>
  </si>
  <si>
    <t>フッ化物塗布事業の実施状況〔平成26年度〕</t>
  </si>
  <si>
    <t>ﾄﾚｰ法</t>
  </si>
  <si>
    <t>○</t>
  </si>
  <si>
    <t>H17</t>
  </si>
  <si>
    <t>H17</t>
  </si>
  <si>
    <t>○</t>
  </si>
  <si>
    <t>2歳6か月のみ単独</t>
  </si>
  <si>
    <t>母親学級</t>
  </si>
  <si>
    <t>特に定めず</t>
  </si>
  <si>
    <t>成人歯科健診、就学時歯科指導</t>
  </si>
  <si>
    <t>はみがき教室</t>
  </si>
  <si>
    <t>園児保護者</t>
  </si>
  <si>
    <t>歯と口の健康講演会</t>
  </si>
  <si>
    <t>一般住民</t>
  </si>
  <si>
    <t>50名程度</t>
  </si>
  <si>
    <t>賀茂圏域歯科講演会「歯と口の健康講演会」</t>
  </si>
  <si>
    <t>幼児健診</t>
  </si>
  <si>
    <t>1歳6か月児の保護者</t>
  </si>
  <si>
    <t>歯科検診</t>
  </si>
  <si>
    <t>歯科保健事業</t>
  </si>
  <si>
    <t>幼稚園・保育園、小学生の保護者</t>
  </si>
  <si>
    <t>広報掲載</t>
  </si>
  <si>
    <t>唾液リスクテスト</t>
  </si>
  <si>
    <t>歯科口腔保健計画の重点プロジェクトの推進</t>
  </si>
  <si>
    <t>歯科出前健康教育(シニアクラブ会員)</t>
  </si>
  <si>
    <t>高齢期</t>
  </si>
  <si>
    <t>歯科出前健康教育(療育支援室)</t>
  </si>
  <si>
    <t>母子</t>
  </si>
  <si>
    <t>歯科出前健康教育(障がい者歯科)</t>
  </si>
  <si>
    <t>障がい者</t>
  </si>
  <si>
    <t>歯科出前健康教育(歯みがき教室)</t>
  </si>
  <si>
    <t>歯科出前健康教育(生きがい教室)</t>
  </si>
  <si>
    <t>高齢者</t>
  </si>
  <si>
    <t>36,38,43,44,46,48,55,65歳</t>
  </si>
  <si>
    <t>4歳児</t>
  </si>
  <si>
    <t>4歳児の保護者</t>
  </si>
  <si>
    <t>はたちの歯周疾患健診</t>
  </si>
  <si>
    <t>20歳</t>
  </si>
  <si>
    <t>希望者</t>
  </si>
  <si>
    <t>2歳児歯科健診</t>
  </si>
  <si>
    <t>２歳児の保護者</t>
  </si>
  <si>
    <t>妊婦とその夫</t>
  </si>
  <si>
    <t>2歳児健康診査</t>
  </si>
  <si>
    <t>歯科教室</t>
  </si>
  <si>
    <t>20歳以上市民</t>
  </si>
  <si>
    <t>事業所歯周疾患検診</t>
  </si>
  <si>
    <t>妊婦歯科検診</t>
  </si>
  <si>
    <t>新成人歯科口腔健診</t>
  </si>
  <si>
    <t>新成人</t>
  </si>
  <si>
    <t>節目外歯周疾患検診</t>
  </si>
  <si>
    <t>20、25、30、35歳、41歳以上</t>
  </si>
  <si>
    <t>妊婦歯科健康診査</t>
  </si>
  <si>
    <t>新成人歯科健康診査</t>
  </si>
  <si>
    <t>新成人（成人式出席者）</t>
  </si>
  <si>
    <t>地域歯科教室（健康教育）</t>
  </si>
  <si>
    <t>乳幼児健診時フッ素塗布事業</t>
  </si>
  <si>
    <t>フッ化物洗口事業、8020推進員の育成</t>
  </si>
  <si>
    <t>学校フッ素塗布</t>
  </si>
  <si>
    <t>7ヶ月相談</t>
  </si>
  <si>
    <t>7ヶ月</t>
  </si>
  <si>
    <t>歯科出前講座</t>
  </si>
  <si>
    <t>個別健康相談</t>
  </si>
  <si>
    <t>市民</t>
  </si>
  <si>
    <t>パパママ教室</t>
  </si>
  <si>
    <t>口の健康口座</t>
  </si>
  <si>
    <t>40歳以上</t>
  </si>
  <si>
    <t>いい歯キラリ番人の歯コンクール</t>
  </si>
  <si>
    <t>70歳以上</t>
  </si>
  <si>
    <t>1.6、2.2、３歳児健診</t>
  </si>
  <si>
    <t>希望保護者</t>
  </si>
  <si>
    <t>ママ･パパセミナー（歯科編）</t>
  </si>
  <si>
    <t>妊婦・夫</t>
  </si>
  <si>
    <t>健康ステップアップ教室
（8020推進員養成を兼ねる）</t>
  </si>
  <si>
    <t>教室参加者</t>
  </si>
  <si>
    <t>健康講演会（歯周病予防）</t>
  </si>
  <si>
    <t>35、45歳</t>
  </si>
  <si>
    <t>2歳児の保護者</t>
  </si>
  <si>
    <t>8020研修会</t>
  </si>
  <si>
    <t>保健委員</t>
  </si>
  <si>
    <t>栄養セミナー</t>
  </si>
  <si>
    <t>セミナー会員</t>
  </si>
  <si>
    <t>妊婦と一般成人</t>
  </si>
  <si>
    <t>妊娠16～31週</t>
  </si>
  <si>
    <t>保護者歯科検診</t>
  </si>
  <si>
    <t>雇上歯科衛生士</t>
  </si>
  <si>
    <t>―</t>
  </si>
  <si>
    <t>・</t>
  </si>
  <si>
    <t>　－</t>
  </si>
  <si>
    <t>－</t>
  </si>
  <si>
    <t>－</t>
  </si>
  <si>
    <t>－</t>
  </si>
  <si>
    <t>－</t>
  </si>
  <si>
    <t>－</t>
  </si>
  <si>
    <t>平成27年度</t>
  </si>
  <si>
    <t>フッ素洗口事業拡大予定</t>
  </si>
  <si>
    <r>
      <t>塗布回数</t>
    </r>
    <r>
      <rPr>
        <vertAlign val="superscript"/>
        <sz val="8"/>
        <rFont val="ＭＳ Ｐ明朝"/>
        <family val="1"/>
      </rPr>
      <t>1)</t>
    </r>
  </si>
  <si>
    <t>H12</t>
  </si>
  <si>
    <t>6か月</t>
  </si>
  <si>
    <t>4回</t>
  </si>
  <si>
    <t>H15</t>
  </si>
  <si>
    <t>○</t>
  </si>
  <si>
    <t>H10</t>
  </si>
  <si>
    <t>○</t>
  </si>
  <si>
    <t>ﾄﾚｰ</t>
  </si>
  <si>
    <t>H14</t>
  </si>
  <si>
    <t>H17</t>
  </si>
  <si>
    <t>H15</t>
  </si>
  <si>
    <t>H23</t>
  </si>
  <si>
    <t>H21</t>
  </si>
  <si>
    <t>H25</t>
  </si>
  <si>
    <t>H16</t>
  </si>
  <si>
    <t>3か月</t>
  </si>
  <si>
    <t>10回</t>
  </si>
  <si>
    <t>H18</t>
  </si>
  <si>
    <t>○</t>
  </si>
  <si>
    <t>H26</t>
  </si>
  <si>
    <t>-</t>
  </si>
  <si>
    <t>H20</t>
  </si>
  <si>
    <t xml:space="preserve">H10 </t>
  </si>
  <si>
    <t>H7</t>
  </si>
  <si>
    <t>S53</t>
  </si>
  <si>
    <t>H18</t>
  </si>
  <si>
    <t>H 9</t>
  </si>
  <si>
    <t>H13</t>
  </si>
  <si>
    <t>H10</t>
  </si>
  <si>
    <t>6か月</t>
  </si>
  <si>
    <t>4回</t>
  </si>
  <si>
    <t>H13</t>
  </si>
  <si>
    <t>H11</t>
  </si>
  <si>
    <t>4回</t>
  </si>
  <si>
    <t>H11</t>
  </si>
  <si>
    <t>○</t>
  </si>
  <si>
    <t>H12</t>
  </si>
  <si>
    <t>S49</t>
  </si>
  <si>
    <t>○</t>
  </si>
  <si>
    <t>歯周疾患検診の受診状況と結果概要　〔平成26年度〕</t>
  </si>
  <si>
    <t>―</t>
  </si>
  <si>
    <t>―</t>
  </si>
  <si>
    <t>―</t>
  </si>
  <si>
    <t>フッ化物塗布事業の実施状況〔平成26年度〕</t>
  </si>
  <si>
    <t>　フッ化物洗口実施状況は平成26年度及び平成27年度の結果</t>
  </si>
  <si>
    <t>成人歯科保健事業の実施状況、重点歯科保健事業　〔平成26年度〕</t>
  </si>
  <si>
    <t>歯科保健環境〔平成27年度〕</t>
  </si>
  <si>
    <t>市民保健課</t>
  </si>
  <si>
    <t>0557-86-6296</t>
  </si>
  <si>
    <t>健康支援課</t>
  </si>
  <si>
    <t>0558-72-9850</t>
  </si>
  <si>
    <t>生活健康課</t>
  </si>
  <si>
    <t>0538-23-9222</t>
  </si>
  <si>
    <t>054-221-1534</t>
  </si>
  <si>
    <t>平成28年8月2日</t>
  </si>
  <si>
    <r>
      <t>H27</t>
    </r>
    <r>
      <rPr>
        <sz val="8"/>
        <rFont val="ＭＳ Ｐ明朝"/>
        <family val="1"/>
      </rPr>
      <t xml:space="preserve"> フッ化物洗口実施施設数と人数</t>
    </r>
  </si>
  <si>
    <r>
      <t>H26</t>
    </r>
    <r>
      <rPr>
        <sz val="8"/>
        <rFont val="ＭＳ Ｐ明朝"/>
        <family val="1"/>
      </rPr>
      <t xml:space="preserve"> フッ化物洗口実施施設数と実施人数</t>
    </r>
  </si>
  <si>
    <t>注：表中の記号「－」は対象者がいないことを示し、「・」は市町が数値を把握していないことを示している</t>
  </si>
  <si>
    <t>―</t>
  </si>
  <si>
    <t>―</t>
  </si>
  <si>
    <t>―</t>
  </si>
  <si>
    <t>特記事項</t>
  </si>
  <si>
    <t>1) 塗布回数は一人の児が利用できる塗布機会を全て利用したとした場合に受けられる回数</t>
  </si>
  <si>
    <r>
      <t>その他</t>
    </r>
    <r>
      <rPr>
        <vertAlign val="superscript"/>
        <sz val="8"/>
        <rFont val="ＭＳ Ｐ明朝"/>
        <family val="1"/>
      </rPr>
      <t>2）</t>
    </r>
  </si>
  <si>
    <t>ﾒﾝﾃﾅﾝｽ</t>
  </si>
  <si>
    <t>乳幼児歯科健診･指導(1.6,3歳を除く)</t>
  </si>
  <si>
    <t>フッ化物塗布（乳幼児）</t>
  </si>
  <si>
    <t>H26</t>
  </si>
  <si>
    <t>※　県内では島田市及び菊川市のみで実施。</t>
  </si>
  <si>
    <t>2)その他には、認可外保育施設や保健センター等が含まれる</t>
  </si>
  <si>
    <r>
      <t>　一部修正：平成2</t>
    </r>
    <r>
      <rPr>
        <sz val="11"/>
        <rFont val="ＭＳ Ｐゴシック"/>
        <family val="3"/>
      </rPr>
      <t>9</t>
    </r>
    <r>
      <rPr>
        <sz val="11"/>
        <rFont val="ＭＳ Ｐゴシック"/>
        <family val="3"/>
      </rPr>
      <t>年</t>
    </r>
    <r>
      <rPr>
        <sz val="11"/>
        <rFont val="ＭＳ Ｐゴシック"/>
        <family val="3"/>
      </rPr>
      <t>5</t>
    </r>
    <r>
      <rPr>
        <sz val="11"/>
        <rFont val="ＭＳ Ｐゴシック"/>
        <family val="3"/>
      </rPr>
      <t>月</t>
    </r>
    <r>
      <rPr>
        <sz val="11"/>
        <rFont val="ＭＳ Ｐゴシック"/>
        <family val="3"/>
      </rPr>
      <t>10</t>
    </r>
    <r>
      <rPr>
        <sz val="11"/>
        <rFont val="ＭＳ Ｐゴシック"/>
        <family val="3"/>
      </rPr>
      <t>日</t>
    </r>
  </si>
  <si>
    <r>
      <t>　一部修正：平成28年8月</t>
    </r>
    <r>
      <rPr>
        <sz val="11"/>
        <rFont val="ＭＳ Ｐゴシック"/>
        <family val="3"/>
      </rPr>
      <t xml:space="preserve"> 3</t>
    </r>
    <r>
      <rPr>
        <sz val="11"/>
        <rFont val="ＭＳ Ｐゴシック"/>
        <family val="3"/>
      </rPr>
      <t>日</t>
    </r>
  </si>
</sst>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Red]\-#,##0\ "/>
    <numFmt numFmtId="177" formatCode="\(\1\)"/>
    <numFmt numFmtId="178" formatCode="0_ "/>
    <numFmt numFmtId="179" formatCode="#,##0_);\(#,##0\)"/>
    <numFmt numFmtId="180" formatCode="0_);[Red]\(0\)"/>
    <numFmt numFmtId="181" formatCode="0.0"/>
    <numFmt numFmtId="182" formatCode="0.0_);[Red]\(0.0\)"/>
    <numFmt numFmtId="183" formatCode="#,##0_);[Red]\(#,##0\)"/>
    <numFmt numFmtId="184" formatCode="#,##0_ "/>
    <numFmt numFmtId="185" formatCode="&quot;Yes&quot;;&quot;Yes&quot;;&quot;No&quot;"/>
    <numFmt numFmtId="186" formatCode="&quot;True&quot;;&quot;True&quot;;&quot;False&quot;"/>
    <numFmt numFmtId="187" formatCode="&quot;On&quot;;&quot;On&quot;;&quot;Off&quot;"/>
    <numFmt numFmtId="188" formatCode="[$€-2]\ #,##0.00_);[Red]\([$€-2]\ #,##0.00\)"/>
    <numFmt numFmtId="189" formatCode="0_);\(0\)"/>
    <numFmt numFmtId="190" formatCode="#,##0.0;[Red]\-#,##0.0"/>
    <numFmt numFmtId="191" formatCode="0.00000_ "/>
    <numFmt numFmtId="192" formatCode="0.0000_ "/>
    <numFmt numFmtId="193" formatCode="0.000_ "/>
    <numFmt numFmtId="194" formatCode="0.00_ "/>
    <numFmt numFmtId="195" formatCode="0.0_ "/>
    <numFmt numFmtId="196" formatCode="0.0;_저"/>
    <numFmt numFmtId="197" formatCode="0;_저"/>
    <numFmt numFmtId="198" formatCode="0.00;_저"/>
    <numFmt numFmtId="199" formatCode="##,#0_ \,#.##0"/>
    <numFmt numFmtId="200" formatCode="_ * #,##0_ ;_ * \-#,##0_ ;&quot;&quot;\ "/>
    <numFmt numFmtId="201" formatCode="#,##0.0_ ;[Red]\-#,##0.0\ "/>
    <numFmt numFmtId="202" formatCode="#,##0.00_ ;[Red]\-#,##0.00\ "/>
    <numFmt numFmtId="203" formatCode="[$-411]ggge&quot;年&quot;m&quot;月&quot;d&quot;日&quot;;@"/>
    <numFmt numFmtId="204" formatCode="#,##0.00000000000000_ ;[Red]\-#,##0.00000000000000\ "/>
    <numFmt numFmtId="205" formatCode="#,##0.000000000000000_ ;[Red]\-#,##0.000000000000000\ "/>
    <numFmt numFmtId="206" formatCode="#,##0.0000000000000_ ;[Red]\-#,##0.0000000000000\ "/>
    <numFmt numFmtId="207" formatCode="#,##0.0000000000000000_ ;[Red]\-#,##0.0000000000000000\ "/>
    <numFmt numFmtId="208" formatCode="#,##0.00000000000000000_ ;[Red]\-#,##0.00000000000000000\ "/>
    <numFmt numFmtId="209" formatCode="#,##0.000000000000000000_ ;[Red]\-#,##0.000000000000000000\ "/>
    <numFmt numFmtId="210" formatCode="#,##0.0000000000000000000_ ;[Red]\-#,##0.0000000000000000000\ "/>
    <numFmt numFmtId="211" formatCode="#,##0.00000000000000000000_ ;[Red]\-#,##0.00000000000000000000\ "/>
    <numFmt numFmtId="212" formatCode="#,##0.000000000000000000000_ ;[Red]\-#,##0.000000000000000000000\ "/>
    <numFmt numFmtId="213" formatCode="#,##0.0000000000000000000000_ ;[Red]\-#,##0.0000000000000000000000\ "/>
    <numFmt numFmtId="214" formatCode="#,##0.00000000000000000000000_ ;[Red]\-#,##0.00000000000000000000000\ "/>
    <numFmt numFmtId="215" formatCode="#,##0.000000000000000000000000_ ;[Red]\-#,##0.000000000000000000000000\ "/>
    <numFmt numFmtId="216" formatCode="#,##0.0000000000000000000000000_ ;[Red]\-#,##0.0000000000000000000000000\ "/>
    <numFmt numFmtId="217" formatCode="#,##0.00000000000000000000000000_ ;[Red]\-#,##0.00000000000000000000000000\ "/>
    <numFmt numFmtId="218" formatCode="#,##0.000000000000000000000000000_ ;[Red]\-#,##0.000000000000000000000000000\ "/>
    <numFmt numFmtId="219" formatCode="#,##0.0000000000000000000000000000_ ;[Red]\-#,##0.0000000000000000000000000000\ "/>
  </numFmts>
  <fonts count="63">
    <font>
      <sz val="11"/>
      <name val="ＭＳ Ｐゴシック"/>
      <family val="3"/>
    </font>
    <font>
      <sz val="6"/>
      <name val="ＭＳ Ｐゴシック"/>
      <family val="3"/>
    </font>
    <font>
      <sz val="9"/>
      <name val="ＭＳ Ｐゴシック"/>
      <family val="3"/>
    </font>
    <font>
      <sz val="10"/>
      <name val="ＭＳ Ｐゴシック"/>
      <family val="3"/>
    </font>
    <font>
      <sz val="10.5"/>
      <name val="ＭＳ Ｐ明朝"/>
      <family val="1"/>
    </font>
    <font>
      <sz val="11"/>
      <name val="ＭＳ Ｐ明朝"/>
      <family val="1"/>
    </font>
    <font>
      <sz val="9"/>
      <name val="ＭＳ Ｐ明朝"/>
      <family val="1"/>
    </font>
    <font>
      <sz val="10"/>
      <name val="ＭＳ Ｐ明朝"/>
      <family val="1"/>
    </font>
    <font>
      <sz val="11"/>
      <color indexed="12"/>
      <name val="ＭＳ Ｐ明朝"/>
      <family val="1"/>
    </font>
    <font>
      <u val="single"/>
      <sz val="8.25"/>
      <color indexed="12"/>
      <name val="ＭＳ Ｐゴシック"/>
      <family val="3"/>
    </font>
    <font>
      <u val="single"/>
      <sz val="8.25"/>
      <color indexed="36"/>
      <name val="ＭＳ Ｐゴシック"/>
      <family val="3"/>
    </font>
    <font>
      <sz val="16"/>
      <name val="ＭＳ Ｐゴシック"/>
      <family val="3"/>
    </font>
    <font>
      <sz val="16"/>
      <name val="ＭＳ Ｐ明朝"/>
      <family val="1"/>
    </font>
    <font>
      <sz val="8"/>
      <name val="ＭＳ Ｐゴシック"/>
      <family val="3"/>
    </font>
    <font>
      <sz val="14"/>
      <name val="ＭＳ Ｐゴシック"/>
      <family val="3"/>
    </font>
    <font>
      <b/>
      <sz val="18"/>
      <name val="ＭＳ Ｐ明朝"/>
      <family val="1"/>
    </font>
    <font>
      <sz val="8"/>
      <name val="ＭＳ Ｐ明朝"/>
      <family val="1"/>
    </font>
    <font>
      <sz val="20"/>
      <name val="ＭＳ Ｐゴシック"/>
      <family val="3"/>
    </font>
    <font>
      <sz val="18"/>
      <name val="ＭＳ Ｐ明朝"/>
      <family val="1"/>
    </font>
    <font>
      <sz val="12"/>
      <name val="ＭＳ Ｐ明朝"/>
      <family val="1"/>
    </font>
    <font>
      <vertAlign val="superscript"/>
      <sz val="11"/>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28"/>
      <name val="ＭＳ Ｐゴシック"/>
      <family val="3"/>
    </font>
    <font>
      <sz val="28"/>
      <name val="ＭＳ Ｐゴシック"/>
      <family val="3"/>
    </font>
    <font>
      <b/>
      <sz val="30"/>
      <name val="ＭＳ Ｐゴシック"/>
      <family val="3"/>
    </font>
    <font>
      <sz val="22"/>
      <name val="ＭＳ Ｐゴシック"/>
      <family val="3"/>
    </font>
    <font>
      <sz val="11"/>
      <color indexed="8"/>
      <name val="ＭＳ Ｐ明朝"/>
      <family val="1"/>
    </font>
    <font>
      <sz val="10"/>
      <color indexed="8"/>
      <name val="ＭＳ Ｐ明朝"/>
      <family val="1"/>
    </font>
    <font>
      <sz val="7"/>
      <name val="ＭＳ Ｐ明朝"/>
      <family val="1"/>
    </font>
    <font>
      <sz val="6"/>
      <name val="ＭＳ Ｐ明朝"/>
      <family val="1"/>
    </font>
    <font>
      <sz val="8"/>
      <color indexed="8"/>
      <name val="ＭＳ Ｐ明朝"/>
      <family val="1"/>
    </font>
    <font>
      <sz val="9.75"/>
      <name val="ＭＳ Ｐゴシック"/>
      <family val="3"/>
    </font>
    <font>
      <sz val="18"/>
      <name val="ＭＳ Ｐゴシック"/>
      <family val="3"/>
    </font>
    <font>
      <strike/>
      <sz val="8"/>
      <color indexed="10"/>
      <name val="ＭＳ Ｐ明朝"/>
      <family val="1"/>
    </font>
    <font>
      <sz val="12"/>
      <color indexed="10"/>
      <name val="ＭＳ Ｐゴシック"/>
      <family val="3"/>
    </font>
    <font>
      <strike/>
      <sz val="11"/>
      <color indexed="10"/>
      <name val="ＭＳ Ｐ明朝"/>
      <family val="1"/>
    </font>
    <font>
      <strike/>
      <sz val="10"/>
      <color indexed="10"/>
      <name val="ＭＳ Ｐ明朝"/>
      <family val="1"/>
    </font>
    <font>
      <strike/>
      <sz val="8"/>
      <color indexed="8"/>
      <name val="ＭＳ Ｐ明朝"/>
      <family val="1"/>
    </font>
    <font>
      <vertAlign val="superscript"/>
      <sz val="11"/>
      <color indexed="8"/>
      <name val="ＭＳ Ｐ明朝"/>
      <family val="1"/>
    </font>
    <font>
      <sz val="12"/>
      <name val="ＭＳ 明朝"/>
      <family val="1"/>
    </font>
    <font>
      <sz val="9"/>
      <color indexed="9"/>
      <name val="ＭＳ Ｐ明朝"/>
      <family val="1"/>
    </font>
    <font>
      <sz val="9"/>
      <color indexed="8"/>
      <name val="ＭＳ Ｐ明朝"/>
      <family val="1"/>
    </font>
    <font>
      <vertAlign val="superscript"/>
      <sz val="9"/>
      <color indexed="8"/>
      <name val="ＭＳ Ｐ明朝"/>
      <family val="1"/>
    </font>
    <font>
      <sz val="9"/>
      <color indexed="10"/>
      <name val="ＭＳ Ｐ明朝"/>
      <family val="1"/>
    </font>
    <font>
      <vertAlign val="superscript"/>
      <sz val="9"/>
      <name val="ＭＳ Ｐ明朝"/>
      <family val="1"/>
    </font>
    <font>
      <vertAlign val="superscript"/>
      <sz val="8"/>
      <name val="ＭＳ Ｐ明朝"/>
      <family val="1"/>
    </font>
    <font>
      <sz val="9"/>
      <name val="ＭＳ 明朝"/>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24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dotted"/>
      <top style="dotted"/>
      <bottom style="dotted"/>
    </border>
    <border>
      <left style="dotted"/>
      <right style="thin"/>
      <top style="dotted"/>
      <bottom style="dotted"/>
    </border>
    <border>
      <left style="dotted"/>
      <right style="thin"/>
      <top style="dotted"/>
      <bottom style="thin"/>
    </border>
    <border>
      <left style="dotted"/>
      <right style="thin"/>
      <top>
        <color indexed="63"/>
      </top>
      <bottom style="dotted"/>
    </border>
    <border>
      <left style="dotted"/>
      <right style="dotted"/>
      <top style="dotted"/>
      <bottom style="thin"/>
    </border>
    <border>
      <left style="thin"/>
      <right style="dotted"/>
      <top style="dotted"/>
      <bottom style="thin"/>
    </border>
    <border>
      <left style="dotted"/>
      <right style="thin"/>
      <top style="thin"/>
      <bottom style="dotted"/>
    </border>
    <border>
      <left style="dotted"/>
      <right style="dotted"/>
      <top style="dotted"/>
      <bottom style="dotted"/>
    </border>
    <border>
      <left>
        <color indexed="63"/>
      </left>
      <right>
        <color indexed="63"/>
      </right>
      <top style="thin"/>
      <bottom style="thin"/>
    </border>
    <border>
      <left style="thin"/>
      <right style="thin"/>
      <top style="dotted"/>
      <bottom style="dotted"/>
    </border>
    <border>
      <left style="thin"/>
      <right style="dotted"/>
      <top>
        <color indexed="63"/>
      </top>
      <bottom style="dotted"/>
    </border>
    <border>
      <left style="dotted"/>
      <right style="dotted"/>
      <top>
        <color indexed="63"/>
      </top>
      <bottom style="dotted"/>
    </border>
    <border>
      <left style="thin"/>
      <right style="thin"/>
      <top style="dotted"/>
      <bottom style="thin"/>
    </border>
    <border>
      <left style="thin"/>
      <right style="thin"/>
      <top style="thin"/>
      <bottom style="thin"/>
    </border>
    <border>
      <left style="thin"/>
      <right style="dotted"/>
      <top>
        <color indexed="63"/>
      </top>
      <bottom style="thin"/>
    </border>
    <border>
      <left style="dotted"/>
      <right style="dotted"/>
      <top>
        <color indexed="63"/>
      </top>
      <bottom style="thin"/>
    </border>
    <border>
      <left style="dotted"/>
      <right style="thin"/>
      <top>
        <color indexed="63"/>
      </top>
      <bottom style="thin"/>
    </border>
    <border>
      <left style="thin"/>
      <right style="thin"/>
      <top style="dotted"/>
      <bottom>
        <color indexed="63"/>
      </bottom>
    </border>
    <border>
      <left style="thin"/>
      <right style="thin"/>
      <top>
        <color indexed="63"/>
      </top>
      <bottom style="thin"/>
    </border>
    <border>
      <left style="thin"/>
      <right style="thin"/>
      <top>
        <color indexed="63"/>
      </top>
      <bottom>
        <color indexed="63"/>
      </bottom>
    </border>
    <border>
      <left style="thin"/>
      <right style="thin"/>
      <top style="thin"/>
      <bottom style="dotted"/>
    </border>
    <border>
      <left style="thin"/>
      <right style="dotted"/>
      <top style="thin"/>
      <bottom style="dotted"/>
    </border>
    <border>
      <left style="dotted"/>
      <right style="dotted"/>
      <top style="thin"/>
      <bottom style="dotted"/>
    </border>
    <border>
      <left style="thin"/>
      <right style="thin"/>
      <top>
        <color indexed="63"/>
      </top>
      <bottom style="dotted"/>
    </border>
    <border>
      <left>
        <color indexed="63"/>
      </left>
      <right style="thin"/>
      <top>
        <color indexed="63"/>
      </top>
      <bottom style="thin"/>
    </border>
    <border>
      <left>
        <color indexed="63"/>
      </left>
      <right style="thin"/>
      <top style="dotted"/>
      <bottom>
        <color indexed="63"/>
      </bottom>
    </border>
    <border>
      <left style="thin"/>
      <right style="thin"/>
      <top style="thin"/>
      <bottom>
        <color indexed="63"/>
      </bottom>
    </border>
    <border>
      <left>
        <color indexed="63"/>
      </left>
      <right style="thin"/>
      <top style="thin"/>
      <bottom>
        <color indexed="63"/>
      </bottom>
    </border>
    <border>
      <left>
        <color indexed="63"/>
      </left>
      <right>
        <color indexed="63"/>
      </right>
      <top>
        <color indexed="63"/>
      </top>
      <bottom style="thin"/>
    </border>
    <border>
      <left style="thin"/>
      <right style="dotted"/>
      <top style="thin"/>
      <bottom style="double"/>
    </border>
    <border>
      <left style="dotted"/>
      <right style="dotted"/>
      <top style="thin"/>
      <bottom style="double"/>
    </border>
    <border>
      <left style="thin"/>
      <right style="dotted"/>
      <top style="dotted"/>
      <bottom style="double"/>
    </border>
    <border>
      <left style="dotted"/>
      <right style="thin"/>
      <top style="dotted"/>
      <bottom style="double"/>
    </border>
    <border>
      <left style="dotted"/>
      <right style="dotted"/>
      <top style="dotted"/>
      <bottom style="double"/>
    </border>
    <border>
      <left style="thin"/>
      <right style="thin"/>
      <top style="dotted"/>
      <bottom style="double"/>
    </border>
    <border>
      <left style="dotted"/>
      <right style="thin"/>
      <top style="thin"/>
      <bottom style="double"/>
    </border>
    <border>
      <left>
        <color indexed="63"/>
      </left>
      <right style="thin"/>
      <top style="thin"/>
      <bottom style="double"/>
    </border>
    <border>
      <left style="thin"/>
      <right style="dotted"/>
      <top style="double"/>
      <bottom style="medium"/>
    </border>
    <border>
      <left style="dotted"/>
      <right style="dotted"/>
      <top style="double"/>
      <bottom style="medium"/>
    </border>
    <border>
      <left style="dotted"/>
      <right style="thin"/>
      <top style="double"/>
      <bottom style="medium"/>
    </border>
    <border>
      <left>
        <color indexed="63"/>
      </left>
      <right style="thin"/>
      <top style="thin"/>
      <bottom style="thin"/>
    </border>
    <border>
      <left style="thin"/>
      <right style="hair"/>
      <top style="thin"/>
      <bottom style="thin"/>
    </border>
    <border>
      <left style="hair"/>
      <right style="thin"/>
      <top style="thin"/>
      <bottom style="thin"/>
    </border>
    <border>
      <left style="thin"/>
      <right style="hair"/>
      <top style="thin"/>
      <bottom style="dotted"/>
    </border>
    <border>
      <left style="hair"/>
      <right style="thin"/>
      <top style="thin"/>
      <bottom style="dotted"/>
    </border>
    <border>
      <left style="thin"/>
      <right style="hair"/>
      <top style="dotted"/>
      <bottom style="dotted"/>
    </border>
    <border>
      <left style="hair"/>
      <right style="thin"/>
      <top style="dotted"/>
      <bottom style="dotted"/>
    </border>
    <border>
      <left style="thin"/>
      <right style="hair"/>
      <top style="dotted"/>
      <bottom>
        <color indexed="63"/>
      </bottom>
    </border>
    <border>
      <left style="hair"/>
      <right style="thin"/>
      <top style="dotted"/>
      <bottom>
        <color indexed="63"/>
      </bottom>
    </border>
    <border>
      <left style="thin"/>
      <right style="hair"/>
      <top style="thin"/>
      <bottom>
        <color indexed="63"/>
      </bottom>
    </border>
    <border>
      <left style="hair"/>
      <right style="thin"/>
      <top style="thin"/>
      <bottom>
        <color indexed="63"/>
      </bottom>
    </border>
    <border>
      <left style="thin"/>
      <right style="hair"/>
      <top>
        <color indexed="63"/>
      </top>
      <bottom>
        <color indexed="63"/>
      </bottom>
    </border>
    <border>
      <left style="hair"/>
      <right style="thin"/>
      <top>
        <color indexed="63"/>
      </top>
      <bottom>
        <color indexed="63"/>
      </bottom>
    </border>
    <border>
      <left style="thin"/>
      <right style="hair"/>
      <top style="dotted"/>
      <bottom style="thin"/>
    </border>
    <border>
      <left style="hair"/>
      <right style="thin"/>
      <top style="dotted"/>
      <bottom style="thin"/>
    </border>
    <border>
      <left style="thin"/>
      <right style="hair"/>
      <top>
        <color indexed="63"/>
      </top>
      <bottom style="dotted"/>
    </border>
    <border>
      <left style="hair"/>
      <right style="thin"/>
      <top>
        <color indexed="63"/>
      </top>
      <bottom style="dotted"/>
    </border>
    <border>
      <left>
        <color indexed="63"/>
      </left>
      <right>
        <color indexed="63"/>
      </right>
      <top style="thin"/>
      <bottom style="dotted"/>
    </border>
    <border>
      <left>
        <color indexed="63"/>
      </left>
      <right>
        <color indexed="63"/>
      </right>
      <top style="dotted"/>
      <bottom style="dotted"/>
    </border>
    <border>
      <left>
        <color indexed="63"/>
      </left>
      <right>
        <color indexed="63"/>
      </right>
      <top style="dotted"/>
      <bottom>
        <color indexed="63"/>
      </bottom>
    </border>
    <border>
      <left>
        <color indexed="63"/>
      </left>
      <right>
        <color indexed="63"/>
      </right>
      <top style="thin"/>
      <bottom>
        <color indexed="63"/>
      </bottom>
    </border>
    <border>
      <left>
        <color indexed="63"/>
      </left>
      <right>
        <color indexed="63"/>
      </right>
      <top style="dotted"/>
      <bottom style="thin"/>
    </border>
    <border>
      <left>
        <color indexed="63"/>
      </left>
      <right>
        <color indexed="63"/>
      </right>
      <top>
        <color indexed="63"/>
      </top>
      <bottom style="dotted"/>
    </border>
    <border>
      <left style="thin"/>
      <right style="hair"/>
      <top>
        <color indexed="63"/>
      </top>
      <bottom style="thin"/>
    </border>
    <border>
      <left style="hair"/>
      <right style="thin"/>
      <top>
        <color indexed="63"/>
      </top>
      <bottom style="thin"/>
    </border>
    <border>
      <left style="hair"/>
      <right style="hair"/>
      <top style="thin"/>
      <bottom style="thin"/>
    </border>
    <border>
      <left style="thin"/>
      <right style="thin"/>
      <top style="thin"/>
      <bottom style="dashed"/>
    </border>
    <border>
      <left style="thin"/>
      <right style="hair"/>
      <top style="thin"/>
      <bottom style="dashed"/>
    </border>
    <border>
      <left style="thin"/>
      <right style="thin"/>
      <top style="dashed"/>
      <bottom style="dashed"/>
    </border>
    <border>
      <left style="thin"/>
      <right style="hair"/>
      <top style="dashed"/>
      <bottom style="dashed"/>
    </border>
    <border>
      <left style="thin"/>
      <right style="thin"/>
      <top style="dashed"/>
      <bottom style="thin"/>
    </border>
    <border>
      <left style="thin"/>
      <right style="hair"/>
      <top style="dashed"/>
      <bottom style="thin"/>
    </border>
    <border>
      <left style="hair"/>
      <right style="hair"/>
      <top style="thin"/>
      <bottom style="dashed"/>
    </border>
    <border>
      <left style="hair"/>
      <right style="hair"/>
      <top style="dashed"/>
      <bottom style="dashed"/>
    </border>
    <border>
      <left style="hair"/>
      <right style="hair"/>
      <top style="dashed"/>
      <bottom style="thin"/>
    </border>
    <border>
      <left style="hair"/>
      <right style="hair"/>
      <top>
        <color indexed="63"/>
      </top>
      <bottom>
        <color indexed="63"/>
      </bottom>
    </border>
    <border>
      <left>
        <color indexed="63"/>
      </left>
      <right style="thin"/>
      <top style="thin"/>
      <bottom style="dashed"/>
    </border>
    <border>
      <left>
        <color indexed="63"/>
      </left>
      <right style="thin"/>
      <top style="dashed"/>
      <bottom style="dashed"/>
    </border>
    <border>
      <left>
        <color indexed="63"/>
      </left>
      <right style="thin"/>
      <top style="dashed"/>
      <bottom style="thin"/>
    </border>
    <border>
      <left style="hair"/>
      <right style="hair"/>
      <top style="dotted"/>
      <bottom style="thin"/>
    </border>
    <border>
      <left style="hair"/>
      <right>
        <color indexed="63"/>
      </right>
      <top style="dotted"/>
      <bottom style="thin"/>
    </border>
    <border>
      <left style="hair"/>
      <right style="hair"/>
      <top>
        <color indexed="63"/>
      </top>
      <bottom style="dotted"/>
    </border>
    <border>
      <left style="hair"/>
      <right>
        <color indexed="63"/>
      </right>
      <top>
        <color indexed="63"/>
      </top>
      <bottom style="dotted"/>
    </border>
    <border>
      <left style="hair"/>
      <right>
        <color indexed="63"/>
      </right>
      <top>
        <color indexed="63"/>
      </top>
      <bottom>
        <color indexed="63"/>
      </bottom>
    </border>
    <border>
      <left style="hair"/>
      <right style="hair"/>
      <top>
        <color indexed="63"/>
      </top>
      <bottom style="thin"/>
    </border>
    <border>
      <left style="hair"/>
      <right style="hair"/>
      <top style="thin"/>
      <bottom>
        <color indexed="63"/>
      </bottom>
    </border>
    <border>
      <left style="hair"/>
      <right>
        <color indexed="63"/>
      </right>
      <top>
        <color indexed="63"/>
      </top>
      <bottom style="thin"/>
    </border>
    <border>
      <left style="hair"/>
      <right>
        <color indexed="63"/>
      </right>
      <top style="thin"/>
      <bottom>
        <color indexed="63"/>
      </bottom>
    </border>
    <border>
      <left style="dotted"/>
      <right style="hair"/>
      <top>
        <color indexed="63"/>
      </top>
      <bottom style="thin"/>
    </border>
    <border>
      <left style="hair"/>
      <right style="hair"/>
      <top style="dotted"/>
      <bottom style="dotted"/>
    </border>
    <border>
      <left style="hair"/>
      <right style="hair"/>
      <top style="dotted"/>
      <bottom>
        <color indexed="63"/>
      </bottom>
    </border>
    <border>
      <left style="thin"/>
      <right>
        <color indexed="63"/>
      </right>
      <top style="double"/>
      <bottom style="thin"/>
    </border>
    <border>
      <left style="dotted"/>
      <right style="hair"/>
      <top style="double"/>
      <bottom style="thin"/>
    </border>
    <border>
      <left style="hair"/>
      <right style="hair"/>
      <top style="double"/>
      <bottom style="thin"/>
    </border>
    <border>
      <left style="hair"/>
      <right style="thin"/>
      <top style="double"/>
      <bottom style="thin"/>
    </border>
    <border>
      <left style="thin"/>
      <right>
        <color indexed="63"/>
      </right>
      <top style="dotted"/>
      <bottom style="dotted"/>
    </border>
    <border>
      <left style="thin"/>
      <right>
        <color indexed="63"/>
      </right>
      <top style="dotted"/>
      <bottom>
        <color indexed="63"/>
      </bottom>
    </border>
    <border>
      <left style="thin"/>
      <right style="hair"/>
      <top style="double"/>
      <bottom style="thin"/>
    </border>
    <border>
      <left>
        <color indexed="63"/>
      </left>
      <right>
        <color indexed="63"/>
      </right>
      <top style="medium"/>
      <bottom style="thin"/>
    </border>
    <border>
      <left style="medium"/>
      <right>
        <color indexed="63"/>
      </right>
      <top style="medium"/>
      <bottom style="thin"/>
    </border>
    <border>
      <left>
        <color indexed="63"/>
      </left>
      <right>
        <color indexed="63"/>
      </right>
      <top>
        <color indexed="63"/>
      </top>
      <bottom style="double"/>
    </border>
    <border>
      <left>
        <color indexed="63"/>
      </left>
      <right>
        <color indexed="63"/>
      </right>
      <top style="double"/>
      <bottom style="hair"/>
    </border>
    <border>
      <left>
        <color indexed="63"/>
      </left>
      <right>
        <color indexed="63"/>
      </right>
      <top style="hair"/>
      <bottom style="hair"/>
    </border>
    <border>
      <left>
        <color indexed="63"/>
      </left>
      <right>
        <color indexed="63"/>
      </right>
      <top style="thin"/>
      <bottom style="hair"/>
    </border>
    <border>
      <left style="thin"/>
      <right style="hair"/>
      <top style="thin"/>
      <bottom style="double"/>
    </border>
    <border>
      <left style="hair"/>
      <right style="hair"/>
      <top style="thin"/>
      <bottom style="double"/>
    </border>
    <border>
      <left style="hair"/>
      <right style="thin"/>
      <top style="thin"/>
      <bottom style="double"/>
    </border>
    <border>
      <left style="thin"/>
      <right style="hair"/>
      <top style="double"/>
      <bottom style="hair"/>
    </border>
    <border>
      <left style="hair"/>
      <right style="hair"/>
      <top style="double"/>
      <bottom style="hair"/>
    </border>
    <border>
      <left style="hair"/>
      <right style="thin"/>
      <top style="double"/>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thin"/>
      <bottom style="hair"/>
    </border>
    <border>
      <left style="hair"/>
      <right style="hair"/>
      <top style="thin"/>
      <bottom style="hair"/>
    </border>
    <border>
      <left style="hair"/>
      <right style="thin"/>
      <top style="thin"/>
      <bottom style="hair"/>
    </border>
    <border>
      <left style="hair"/>
      <right style="medium"/>
      <top style="thin"/>
      <bottom style="double"/>
    </border>
    <border>
      <left style="hair"/>
      <right style="medium"/>
      <top style="double"/>
      <bottom style="hair"/>
    </border>
    <border>
      <left style="hair"/>
      <right style="medium"/>
      <top style="hair"/>
      <bottom style="hair"/>
    </border>
    <border>
      <left style="hair"/>
      <right style="medium"/>
      <top style="thin"/>
      <bottom style="hair"/>
    </border>
    <border>
      <left>
        <color indexed="63"/>
      </left>
      <right>
        <color indexed="63"/>
      </right>
      <top style="hair"/>
      <bottom style="thin"/>
    </border>
    <border>
      <left style="thin"/>
      <right style="hair"/>
      <top style="hair"/>
      <bottom style="thin"/>
    </border>
    <border>
      <left style="hair"/>
      <right style="hair"/>
      <top style="hair"/>
      <bottom style="thin"/>
    </border>
    <border>
      <left style="hair"/>
      <right style="thin"/>
      <top style="hair"/>
      <bottom style="thin"/>
    </border>
    <border>
      <left style="hair"/>
      <right style="medium"/>
      <top style="hair"/>
      <bottom style="thin"/>
    </border>
    <border>
      <left>
        <color indexed="63"/>
      </left>
      <right>
        <color indexed="63"/>
      </right>
      <top style="hair"/>
      <bottom style="medium"/>
    </border>
    <border>
      <left style="thin"/>
      <right style="hair"/>
      <top style="hair"/>
      <bottom style="medium"/>
    </border>
    <border>
      <left style="hair"/>
      <right style="hair"/>
      <top style="hair"/>
      <bottom style="medium"/>
    </border>
    <border>
      <left style="hair"/>
      <right style="thin"/>
      <top style="hair"/>
      <bottom style="medium"/>
    </border>
    <border>
      <left style="hair"/>
      <right style="medium"/>
      <top style="hair"/>
      <bottom style="medium"/>
    </border>
    <border>
      <left style="medium"/>
      <right>
        <color indexed="63"/>
      </right>
      <top style="double"/>
      <bottom style="hair"/>
    </border>
    <border>
      <left style="medium"/>
      <right>
        <color indexed="63"/>
      </right>
      <top style="hair"/>
      <bottom style="hair"/>
    </border>
    <border>
      <left style="medium"/>
      <right>
        <color indexed="63"/>
      </right>
      <top style="hair"/>
      <bottom style="thin"/>
    </border>
    <border>
      <left style="medium"/>
      <right>
        <color indexed="63"/>
      </right>
      <top style="thin"/>
      <bottom style="hair"/>
    </border>
    <border>
      <left style="medium"/>
      <right>
        <color indexed="63"/>
      </right>
      <top style="hair"/>
      <bottom style="medium"/>
    </border>
    <border>
      <left style="medium"/>
      <right>
        <color indexed="63"/>
      </right>
      <top>
        <color indexed="63"/>
      </top>
      <bottom style="double"/>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color indexed="63"/>
      </bottom>
    </border>
    <border>
      <left style="double"/>
      <right style="thin"/>
      <top>
        <color indexed="63"/>
      </top>
      <bottom>
        <color indexed="63"/>
      </bottom>
    </border>
    <border>
      <left style="double"/>
      <right style="thin"/>
      <top style="thin"/>
      <bottom>
        <color indexed="63"/>
      </bottom>
    </border>
    <border>
      <left style="double"/>
      <right style="thin"/>
      <top style="thin"/>
      <bottom style="dotted"/>
    </border>
    <border>
      <left style="double"/>
      <right style="thin"/>
      <top style="dotted"/>
      <bottom style="thin"/>
    </border>
    <border>
      <left style="double"/>
      <right style="thin"/>
      <top style="dotted"/>
      <bottom style="dotted"/>
    </border>
    <border>
      <left style="double"/>
      <right style="thin"/>
      <top>
        <color indexed="63"/>
      </top>
      <bottom style="thin"/>
    </border>
    <border>
      <left style="thin"/>
      <right>
        <color indexed="63"/>
      </right>
      <top>
        <color indexed="63"/>
      </top>
      <bottom style="dotted"/>
    </border>
    <border>
      <left style="thin"/>
      <right>
        <color indexed="63"/>
      </right>
      <top style="dotted"/>
      <bottom style="thin"/>
    </border>
    <border>
      <left style="hair"/>
      <right>
        <color indexed="63"/>
      </right>
      <top style="thin"/>
      <bottom style="thin"/>
    </border>
    <border>
      <left>
        <color indexed="63"/>
      </left>
      <right>
        <color indexed="63"/>
      </right>
      <top>
        <color indexed="63"/>
      </top>
      <bottom style="medium"/>
    </border>
    <border>
      <left>
        <color indexed="63"/>
      </left>
      <right>
        <color indexed="63"/>
      </right>
      <top style="medium"/>
      <bottom>
        <color indexed="63"/>
      </bottom>
    </border>
    <border>
      <left>
        <color indexed="63"/>
      </left>
      <right>
        <color indexed="63"/>
      </right>
      <top style="medium"/>
      <bottom style="medium"/>
    </border>
    <border>
      <left>
        <color indexed="63"/>
      </left>
      <right>
        <color indexed="63"/>
      </right>
      <top style="medium"/>
      <bottom style="hair"/>
    </border>
    <border>
      <left>
        <color indexed="63"/>
      </left>
      <right>
        <color indexed="63"/>
      </right>
      <top style="double"/>
      <bottom style="medium"/>
    </border>
    <border>
      <left>
        <color indexed="63"/>
      </left>
      <right style="hair"/>
      <top>
        <color indexed="63"/>
      </top>
      <bottom style="dotted"/>
    </border>
    <border>
      <left style="dotted"/>
      <right style="hair"/>
      <top>
        <color indexed="63"/>
      </top>
      <bottom style="dotted"/>
    </border>
    <border>
      <left>
        <color indexed="63"/>
      </left>
      <right style="hair"/>
      <top style="dotted"/>
      <bottom style="dotted"/>
    </border>
    <border>
      <left style="hair"/>
      <right>
        <color indexed="63"/>
      </right>
      <top style="dotted"/>
      <bottom style="dotted"/>
    </border>
    <border>
      <left style="dotted"/>
      <right style="hair"/>
      <top style="dotted"/>
      <bottom style="dotted"/>
    </border>
    <border>
      <left style="dotted"/>
      <right style="hair"/>
      <top style="dotted"/>
      <bottom>
        <color indexed="63"/>
      </bottom>
    </border>
    <border>
      <left>
        <color indexed="63"/>
      </left>
      <right style="hair"/>
      <top style="dotted"/>
      <bottom>
        <color indexed="63"/>
      </bottom>
    </border>
    <border>
      <left style="hair"/>
      <right>
        <color indexed="63"/>
      </right>
      <top style="dotted"/>
      <bottom>
        <color indexed="63"/>
      </bottom>
    </border>
    <border>
      <left style="hair"/>
      <right style="hair"/>
      <top style="thin"/>
      <bottom style="dotted"/>
    </border>
    <border>
      <left>
        <color indexed="63"/>
      </left>
      <right style="hair"/>
      <top style="thin"/>
      <bottom style="dotted"/>
    </border>
    <border>
      <left style="hair"/>
      <right>
        <color indexed="63"/>
      </right>
      <top style="thin"/>
      <bottom style="dotted"/>
    </border>
    <border>
      <left style="thin"/>
      <right>
        <color indexed="63"/>
      </right>
      <top style="thin"/>
      <bottom style="dotted"/>
    </border>
    <border>
      <left style="dotted"/>
      <right style="hair"/>
      <top style="thin"/>
      <bottom style="dotted"/>
    </border>
    <border>
      <left>
        <color indexed="63"/>
      </left>
      <right style="hair"/>
      <top style="dotted"/>
      <bottom style="thin"/>
    </border>
    <border>
      <left style="dotted"/>
      <right style="hair"/>
      <top style="dotted"/>
      <bottom style="thin"/>
    </border>
    <border>
      <left>
        <color indexed="63"/>
      </left>
      <right style="hair"/>
      <top>
        <color indexed="63"/>
      </top>
      <bottom>
        <color indexed="63"/>
      </bottom>
    </border>
    <border>
      <left style="dotted"/>
      <right style="hair"/>
      <top>
        <color indexed="63"/>
      </top>
      <bottom>
        <color indexed="63"/>
      </bottom>
    </border>
    <border>
      <left style="hair"/>
      <right style="hair"/>
      <top style="dotted"/>
      <bottom style="double"/>
    </border>
    <border>
      <left style="thin"/>
      <right style="hair"/>
      <top style="dotted"/>
      <bottom style="double"/>
    </border>
    <border>
      <left style="hair"/>
      <right style="thin"/>
      <top style="dotted"/>
      <bottom style="double"/>
    </border>
    <border>
      <left>
        <color indexed="63"/>
      </left>
      <right style="hair"/>
      <top style="dotted"/>
      <bottom style="double"/>
    </border>
    <border>
      <left style="hair"/>
      <right>
        <color indexed="63"/>
      </right>
      <top style="dotted"/>
      <bottom style="double"/>
    </border>
    <border>
      <left style="thin"/>
      <right>
        <color indexed="63"/>
      </right>
      <top style="dotted"/>
      <bottom style="double"/>
    </border>
    <border>
      <left style="dotted"/>
      <right style="hair"/>
      <top style="dotted"/>
      <bottom style="double"/>
    </border>
    <border>
      <left>
        <color indexed="63"/>
      </left>
      <right style="hair"/>
      <top>
        <color indexed="63"/>
      </top>
      <bottom style="thin"/>
    </border>
    <border>
      <left>
        <color indexed="63"/>
      </left>
      <right style="hair"/>
      <top style="thin"/>
      <bottom style="double"/>
    </border>
    <border>
      <left style="hair"/>
      <right>
        <color indexed="63"/>
      </right>
      <top style="thin"/>
      <bottom style="double"/>
    </border>
    <border>
      <left style="thin"/>
      <right>
        <color indexed="63"/>
      </right>
      <top style="thin"/>
      <bottom style="double"/>
    </border>
    <border>
      <left style="dotted"/>
      <right style="hair"/>
      <top style="thin"/>
      <bottom style="double"/>
    </border>
    <border>
      <left style="thin"/>
      <right style="thin"/>
      <top style="thin"/>
      <bottom style="double"/>
    </border>
    <border>
      <left>
        <color indexed="63"/>
      </left>
      <right style="thin"/>
      <top style="thin"/>
      <bottom style="dotted"/>
    </border>
    <border>
      <left>
        <color indexed="63"/>
      </left>
      <right style="thin"/>
      <top style="dotted"/>
      <bottom style="dotted"/>
    </border>
    <border>
      <left>
        <color indexed="63"/>
      </left>
      <right style="thin"/>
      <top style="dotted"/>
      <bottom style="thin"/>
    </border>
    <border>
      <left>
        <color indexed="63"/>
      </left>
      <right style="thin"/>
      <top>
        <color indexed="63"/>
      </top>
      <bottom style="dotted"/>
    </border>
    <border>
      <left style="thin"/>
      <right style="dotted"/>
      <top>
        <color indexed="63"/>
      </top>
      <bottom>
        <color indexed="63"/>
      </bottom>
    </border>
    <border>
      <left style="dotted"/>
      <right style="thin"/>
      <top>
        <color indexed="63"/>
      </top>
      <bottom>
        <color indexed="63"/>
      </bottom>
    </border>
    <border>
      <left style="thin"/>
      <right style="dotted"/>
      <top style="dotted"/>
      <bottom>
        <color indexed="63"/>
      </bottom>
    </border>
    <border>
      <left style="dotted"/>
      <right style="thin"/>
      <top style="dotted"/>
      <bottom>
        <color indexed="63"/>
      </bottom>
    </border>
    <border>
      <left style="thin"/>
      <right style="dotted"/>
      <top style="thin"/>
      <bottom>
        <color indexed="63"/>
      </bottom>
    </border>
    <border>
      <left style="dotted"/>
      <right style="thin"/>
      <top style="thin"/>
      <bottom>
        <color indexed="63"/>
      </bottom>
    </border>
    <border>
      <left style="thin"/>
      <right style="dotted"/>
      <top style="thin"/>
      <bottom style="thin"/>
    </border>
    <border>
      <left style="dotted"/>
      <right style="thin"/>
      <top style="thin"/>
      <bottom style="thin"/>
    </border>
    <border>
      <left style="thin"/>
      <right>
        <color indexed="63"/>
      </right>
      <top style="thin"/>
      <bottom style="thin"/>
    </border>
    <border>
      <left style="double"/>
      <right style="thin"/>
      <top style="thin"/>
      <bottom style="thin"/>
    </border>
    <border>
      <left style="hair"/>
      <right style="double"/>
      <top style="thin"/>
      <bottom>
        <color indexed="63"/>
      </bottom>
    </border>
    <border>
      <left style="hair"/>
      <right style="double"/>
      <top>
        <color indexed="63"/>
      </top>
      <bottom>
        <color indexed="63"/>
      </bottom>
    </border>
    <border>
      <left style="hair"/>
      <right style="double"/>
      <top>
        <color indexed="63"/>
      </top>
      <bottom style="thin"/>
    </border>
    <border>
      <left style="thin"/>
      <right style="hair"/>
      <top style="double"/>
      <bottom>
        <color indexed="63"/>
      </bottom>
    </border>
    <border>
      <left style="hair"/>
      <right style="hair"/>
      <top style="double"/>
      <bottom>
        <color indexed="63"/>
      </bottom>
    </border>
    <border>
      <left style="hair"/>
      <right style="thin"/>
      <top style="double"/>
      <bottom>
        <color indexed="63"/>
      </bottom>
    </border>
    <border>
      <left style="thin"/>
      <right style="thin"/>
      <top style="double"/>
      <bottom style="thin"/>
    </border>
    <border>
      <left style="hair"/>
      <right>
        <color indexed="63"/>
      </right>
      <top style="double"/>
      <bottom style="thin"/>
    </border>
    <border>
      <left style="thin"/>
      <right style="thin"/>
      <top style="double"/>
      <bottom>
        <color indexed="63"/>
      </bottom>
    </border>
    <border>
      <left>
        <color indexed="63"/>
      </left>
      <right style="thin"/>
      <top style="double"/>
      <bottom>
        <color indexed="63"/>
      </bottom>
    </border>
    <border>
      <left style="thin"/>
      <right>
        <color indexed="63"/>
      </right>
      <top style="thin"/>
      <bottom style="hair"/>
    </border>
    <border>
      <left>
        <color indexed="63"/>
      </left>
      <right style="thin"/>
      <top style="thin"/>
      <bottom style="hair"/>
    </border>
    <border>
      <left>
        <color indexed="63"/>
      </left>
      <right>
        <color indexed="63"/>
      </right>
      <top style="thin"/>
      <bottom style="double"/>
    </border>
    <border diagonalDown="1">
      <left style="thin"/>
      <right>
        <color indexed="63"/>
      </right>
      <top style="thin"/>
      <bottom>
        <color indexed="63"/>
      </bottom>
      <diagonal style="hair"/>
    </border>
    <border diagonalDown="1">
      <left>
        <color indexed="63"/>
      </left>
      <right style="thin"/>
      <top style="thin"/>
      <bottom>
        <color indexed="63"/>
      </bottom>
      <diagonal style="hair"/>
    </border>
    <border diagonalDown="1">
      <left style="thin"/>
      <right>
        <color indexed="63"/>
      </right>
      <top>
        <color indexed="63"/>
      </top>
      <bottom>
        <color indexed="63"/>
      </bottom>
      <diagonal style="hair"/>
    </border>
    <border diagonalDown="1">
      <left>
        <color indexed="63"/>
      </left>
      <right style="thin"/>
      <top>
        <color indexed="63"/>
      </top>
      <bottom>
        <color indexed="63"/>
      </bottom>
      <diagonal style="hair"/>
    </border>
    <border diagonalDown="1">
      <left style="thin"/>
      <right>
        <color indexed="63"/>
      </right>
      <top>
        <color indexed="63"/>
      </top>
      <bottom style="thin"/>
      <diagonal style="hair"/>
    </border>
    <border diagonalDown="1">
      <left>
        <color indexed="63"/>
      </left>
      <right style="thin"/>
      <top>
        <color indexed="63"/>
      </top>
      <bottom style="thin"/>
      <diagonal style="hair"/>
    </border>
    <border>
      <left style="thin"/>
      <right style="thin"/>
      <top>
        <color indexed="63"/>
      </top>
      <bottom style="double"/>
    </border>
    <border>
      <left>
        <color indexed="63"/>
      </left>
      <right style="hair"/>
      <top style="thin"/>
      <bottom>
        <color indexed="63"/>
      </bottom>
    </border>
    <border>
      <left style="dotted"/>
      <right style="hair"/>
      <top style="thin"/>
      <bottom style="hair"/>
    </border>
    <border>
      <left style="dotted"/>
      <right>
        <color indexed="63"/>
      </right>
      <top style="thin"/>
      <bottom style="hair"/>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thin"/>
      <right style="thin"/>
      <top style="thin"/>
      <bottom style="hair"/>
    </border>
    <border>
      <left>
        <color indexed="63"/>
      </left>
      <right style="dotted"/>
      <top style="thin"/>
      <bottom>
        <color indexed="63"/>
      </bottom>
    </border>
    <border>
      <left>
        <color indexed="63"/>
      </left>
      <right style="dotted"/>
      <top>
        <color indexed="63"/>
      </top>
      <bottom style="thin"/>
    </border>
    <border>
      <left style="dotted"/>
      <right style="dotted"/>
      <top style="thin"/>
      <bottom>
        <color indexed="63"/>
      </bottom>
    </border>
    <border>
      <left style="dotted"/>
      <right style="dotted"/>
      <top>
        <color indexed="63"/>
      </top>
      <bottom>
        <color indexed="63"/>
      </bottom>
    </border>
    <border>
      <left style="thin"/>
      <right>
        <color indexed="63"/>
      </right>
      <top style="double"/>
      <bottom style="medium"/>
    </border>
    <border>
      <left>
        <color indexed="63"/>
      </left>
      <right style="thin"/>
      <top style="double"/>
      <bottom style="medium"/>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5" borderId="0" applyNumberFormat="0" applyBorder="0" applyAlignment="0" applyProtection="0"/>
    <xf numFmtId="0" fontId="21" fillId="8" borderId="0" applyNumberFormat="0" applyBorder="0" applyAlignment="0" applyProtection="0"/>
    <xf numFmtId="0" fontId="21" fillId="11"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9" borderId="0" applyNumberFormat="0" applyBorder="0" applyAlignment="0" applyProtection="0"/>
    <xf numFmtId="0" fontId="23" fillId="0" borderId="0" applyNumberFormat="0" applyFill="0" applyBorder="0" applyAlignment="0" applyProtection="0"/>
    <xf numFmtId="0" fontId="24" fillId="20" borderId="1" applyNumberFormat="0" applyAlignment="0" applyProtection="0"/>
    <xf numFmtId="0" fontId="25" fillId="21"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2" borderId="2" applyNumberFormat="0" applyFont="0" applyAlignment="0" applyProtection="0"/>
    <xf numFmtId="0" fontId="26" fillId="0" borderId="3" applyNumberFormat="0" applyFill="0" applyAlignment="0" applyProtection="0"/>
    <xf numFmtId="0" fontId="27" fillId="3" borderId="0" applyNumberFormat="0" applyBorder="0" applyAlignment="0" applyProtection="0"/>
    <xf numFmtId="0" fontId="28" fillId="23" borderId="4" applyNumberFormat="0" applyAlignment="0" applyProtection="0"/>
    <xf numFmtId="0" fontId="2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23"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7" borderId="4" applyNumberFormat="0" applyAlignment="0" applyProtection="0"/>
    <xf numFmtId="0" fontId="55" fillId="0" borderId="0">
      <alignment/>
      <protection/>
    </xf>
    <xf numFmtId="0" fontId="0" fillId="0" borderId="0">
      <alignment vertical="center"/>
      <protection/>
    </xf>
    <xf numFmtId="0" fontId="0" fillId="0" borderId="0">
      <alignment vertical="center"/>
      <protection/>
    </xf>
    <xf numFmtId="0" fontId="10" fillId="0" borderId="0" applyNumberFormat="0" applyFill="0" applyBorder="0" applyAlignment="0" applyProtection="0"/>
    <xf numFmtId="0" fontId="37" fillId="4" borderId="0" applyNumberFormat="0" applyBorder="0" applyAlignment="0" applyProtection="0"/>
  </cellStyleXfs>
  <cellXfs count="1400">
    <xf numFmtId="0" fontId="0" fillId="0" borderId="0" xfId="0" applyAlignment="1">
      <alignment/>
    </xf>
    <xf numFmtId="0" fontId="5" fillId="0" borderId="10"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0" xfId="0" applyFont="1" applyFill="1" applyBorder="1" applyAlignment="1">
      <alignment/>
    </xf>
    <xf numFmtId="0" fontId="5" fillId="0" borderId="18" xfId="0" applyFont="1" applyFill="1" applyBorder="1" applyAlignment="1">
      <alignment horizontal="center" vertical="center"/>
    </xf>
    <xf numFmtId="0" fontId="0" fillId="0" borderId="0" xfId="0" applyFont="1" applyFill="1" applyBorder="1" applyAlignment="1">
      <alignment/>
    </xf>
    <xf numFmtId="0" fontId="5" fillId="0" borderId="19" xfId="0" applyFont="1" applyFill="1" applyBorder="1" applyAlignment="1">
      <alignment horizontal="center" vertical="center"/>
    </xf>
    <xf numFmtId="0" fontId="5" fillId="0" borderId="20" xfId="0" applyFont="1" applyFill="1" applyBorder="1" applyAlignment="1">
      <alignment horizontal="center" vertical="center"/>
    </xf>
    <xf numFmtId="0" fontId="5" fillId="0" borderId="21" xfId="0" applyFont="1" applyFill="1" applyBorder="1" applyAlignment="1">
      <alignment horizontal="center" vertical="center"/>
    </xf>
    <xf numFmtId="0" fontId="5" fillId="0" borderId="22" xfId="0" applyFont="1" applyFill="1" applyBorder="1" applyAlignment="1">
      <alignment horizontal="center" vertical="center"/>
    </xf>
    <xf numFmtId="0" fontId="0" fillId="0" borderId="0" xfId="0" applyFont="1" applyFill="1" applyAlignment="1">
      <alignment/>
    </xf>
    <xf numFmtId="0" fontId="5" fillId="0" borderId="0" xfId="0" applyFont="1" applyFill="1" applyAlignment="1">
      <alignment/>
    </xf>
    <xf numFmtId="0" fontId="4" fillId="0" borderId="0" xfId="0" applyFont="1" applyFill="1" applyBorder="1" applyAlignment="1">
      <alignment horizontal="left" vertical="center"/>
    </xf>
    <xf numFmtId="0" fontId="0" fillId="0" borderId="0" xfId="0" applyFont="1" applyFill="1" applyAlignment="1">
      <alignment/>
    </xf>
    <xf numFmtId="0" fontId="5" fillId="0" borderId="23" xfId="0" applyFont="1" applyFill="1" applyBorder="1" applyAlignment="1">
      <alignment horizontal="center" vertical="center"/>
    </xf>
    <xf numFmtId="0" fontId="2" fillId="0" borderId="24" xfId="0" applyFont="1" applyFill="1" applyBorder="1" applyAlignment="1">
      <alignment horizontal="center" vertical="center"/>
    </xf>
    <xf numFmtId="0" fontId="2" fillId="0" borderId="25" xfId="0" applyFont="1" applyFill="1" applyBorder="1" applyAlignment="1">
      <alignment horizontal="center" vertical="center"/>
    </xf>
    <xf numFmtId="0" fontId="2" fillId="0" borderId="26" xfId="0" applyFont="1" applyFill="1" applyBorder="1" applyAlignment="1">
      <alignment horizontal="center" vertical="center"/>
    </xf>
    <xf numFmtId="0" fontId="0" fillId="0" borderId="0" xfId="0" applyFont="1" applyFill="1" applyBorder="1" applyAlignment="1">
      <alignment horizontal="center" vertical="center"/>
    </xf>
    <xf numFmtId="0" fontId="5" fillId="0" borderId="27" xfId="0" applyFont="1" applyFill="1" applyBorder="1" applyAlignment="1">
      <alignment horizontal="center" vertical="center"/>
    </xf>
    <xf numFmtId="0" fontId="5" fillId="0" borderId="0" xfId="0" applyFont="1" applyFill="1" applyAlignment="1">
      <alignment/>
    </xf>
    <xf numFmtId="0" fontId="5" fillId="0" borderId="0" xfId="0" applyFont="1" applyFill="1" applyBorder="1" applyAlignment="1">
      <alignment horizontal="center" vertical="center" shrinkToFit="1"/>
    </xf>
    <xf numFmtId="49" fontId="2" fillId="0" borderId="0" xfId="0" applyNumberFormat="1" applyFont="1" applyFill="1" applyBorder="1" applyAlignment="1">
      <alignment horizontal="center" vertical="center" wrapText="1"/>
    </xf>
    <xf numFmtId="0" fontId="5" fillId="0" borderId="0" xfId="0" applyFont="1" applyFill="1" applyAlignment="1">
      <alignment horizontal="left"/>
    </xf>
    <xf numFmtId="0" fontId="5" fillId="0" borderId="26" xfId="0" applyFont="1" applyFill="1" applyBorder="1" applyAlignment="1">
      <alignment horizontal="center" vertical="center"/>
    </xf>
    <xf numFmtId="0" fontId="5" fillId="0" borderId="24" xfId="0" applyFont="1" applyFill="1" applyBorder="1" applyAlignment="1">
      <alignment horizontal="center" vertical="center"/>
    </xf>
    <xf numFmtId="0" fontId="5" fillId="0" borderId="28" xfId="0" applyFont="1" applyFill="1" applyBorder="1" applyAlignment="1">
      <alignment horizontal="center" vertical="center"/>
    </xf>
    <xf numFmtId="0" fontId="5" fillId="0" borderId="25" xfId="0" applyFont="1" applyFill="1" applyBorder="1" applyAlignment="1">
      <alignment horizontal="center" vertical="center"/>
    </xf>
    <xf numFmtId="0" fontId="5" fillId="0" borderId="29" xfId="0" applyFont="1" applyFill="1" applyBorder="1" applyAlignment="1">
      <alignment horizontal="center" vertical="center"/>
    </xf>
    <xf numFmtId="0" fontId="5" fillId="0" borderId="30" xfId="0" applyFont="1" applyFill="1" applyBorder="1" applyAlignment="1">
      <alignment horizontal="center" vertical="center" wrapText="1"/>
    </xf>
    <xf numFmtId="0" fontId="5" fillId="0" borderId="31" xfId="0" applyFont="1" applyFill="1" applyBorder="1" applyAlignment="1">
      <alignment horizontal="center" vertical="center"/>
    </xf>
    <xf numFmtId="0" fontId="5" fillId="0" borderId="32" xfId="0" applyFont="1" applyFill="1" applyBorder="1" applyAlignment="1">
      <alignment horizontal="center" vertical="center"/>
    </xf>
    <xf numFmtId="0" fontId="5" fillId="0" borderId="30" xfId="0" applyFont="1" applyFill="1" applyBorder="1" applyAlignment="1">
      <alignment horizontal="center" vertical="center"/>
    </xf>
    <xf numFmtId="0" fontId="5" fillId="0" borderId="33" xfId="0" applyFont="1" applyFill="1" applyBorder="1" applyAlignment="1">
      <alignment horizontal="center" vertical="center"/>
    </xf>
    <xf numFmtId="0" fontId="5" fillId="0" borderId="34" xfId="0" applyFont="1" applyFill="1" applyBorder="1" applyAlignment="1">
      <alignment horizontal="center" vertical="center"/>
    </xf>
    <xf numFmtId="0" fontId="5" fillId="0" borderId="19" xfId="0" applyFont="1" applyFill="1" applyBorder="1" applyAlignment="1">
      <alignment horizontal="center" vertical="center" wrapText="1"/>
    </xf>
    <xf numFmtId="0" fontId="5" fillId="0" borderId="0" xfId="0" applyFont="1" applyFill="1" applyBorder="1" applyAlignment="1">
      <alignment horizontal="left" vertical="center"/>
    </xf>
    <xf numFmtId="0" fontId="5" fillId="0" borderId="0" xfId="0" applyFont="1" applyFill="1" applyAlignment="1">
      <alignment horizontal="center" vertical="center"/>
    </xf>
    <xf numFmtId="0" fontId="5" fillId="0" borderId="0" xfId="0" applyFont="1" applyFill="1" applyAlignment="1">
      <alignment horizontal="left" vertical="center"/>
    </xf>
    <xf numFmtId="0" fontId="5" fillId="0" borderId="33" xfId="0" applyFont="1" applyFill="1" applyBorder="1" applyAlignment="1">
      <alignment horizontal="distributed" vertical="center"/>
    </xf>
    <xf numFmtId="0" fontId="5" fillId="0" borderId="35" xfId="0" applyFont="1" applyFill="1" applyBorder="1" applyAlignment="1">
      <alignment horizontal="center" vertical="center"/>
    </xf>
    <xf numFmtId="0" fontId="5" fillId="0" borderId="36" xfId="0" applyFont="1" applyFill="1" applyBorder="1" applyAlignment="1">
      <alignment horizontal="center" vertical="center"/>
    </xf>
    <xf numFmtId="0" fontId="5" fillId="0" borderId="0" xfId="0" applyFont="1" applyFill="1" applyBorder="1" applyAlignment="1">
      <alignment horizontal="distributed" vertical="center"/>
    </xf>
    <xf numFmtId="0" fontId="5" fillId="0" borderId="37" xfId="0" applyFont="1" applyFill="1" applyBorder="1" applyAlignment="1">
      <alignment horizontal="center" vertical="center"/>
    </xf>
    <xf numFmtId="17" fontId="5" fillId="0" borderId="0" xfId="0" applyNumberFormat="1" applyFont="1" applyFill="1" applyAlignment="1">
      <alignment/>
    </xf>
    <xf numFmtId="0" fontId="5" fillId="0" borderId="0" xfId="0" applyFont="1" applyFill="1" applyBorder="1" applyAlignment="1">
      <alignment horizontal="center" vertical="center"/>
    </xf>
    <xf numFmtId="0" fontId="5" fillId="0" borderId="0" xfId="0" applyFont="1" applyFill="1" applyAlignment="1">
      <alignment horizontal="left" vertical="center" indent="1"/>
    </xf>
    <xf numFmtId="0" fontId="5" fillId="0" borderId="0" xfId="0" applyFont="1" applyFill="1" applyAlignment="1">
      <alignment horizontal="center"/>
    </xf>
    <xf numFmtId="0" fontId="7" fillId="0" borderId="0" xfId="0" applyFont="1" applyFill="1" applyAlignment="1">
      <alignment/>
    </xf>
    <xf numFmtId="0" fontId="0" fillId="0" borderId="0" xfId="0" applyFont="1" applyFill="1" applyAlignment="1">
      <alignment/>
    </xf>
    <xf numFmtId="49" fontId="0" fillId="0" borderId="0" xfId="0" applyNumberFormat="1" applyFont="1" applyFill="1" applyBorder="1" applyAlignment="1">
      <alignment horizontal="center" vertical="center"/>
    </xf>
    <xf numFmtId="0" fontId="0" fillId="0" borderId="0" xfId="0" applyFont="1" applyFill="1" applyAlignment="1">
      <alignment vertical="center"/>
    </xf>
    <xf numFmtId="0" fontId="5" fillId="0" borderId="0" xfId="0" applyFont="1" applyFill="1" applyAlignment="1">
      <alignment vertical="center"/>
    </xf>
    <xf numFmtId="0" fontId="0" fillId="0" borderId="0" xfId="0" applyFont="1" applyFill="1" applyAlignment="1">
      <alignment/>
    </xf>
    <xf numFmtId="0" fontId="0" fillId="0" borderId="0" xfId="0" applyFont="1" applyFill="1" applyAlignment="1">
      <alignment vertical="center"/>
    </xf>
    <xf numFmtId="0" fontId="0" fillId="0" borderId="0" xfId="0" applyNumberFormat="1" applyFont="1" applyFill="1" applyBorder="1" applyAlignment="1">
      <alignment horizontal="center" vertical="center"/>
    </xf>
    <xf numFmtId="0" fontId="5" fillId="0" borderId="38" xfId="0" applyFont="1" applyFill="1" applyBorder="1" applyAlignment="1">
      <alignment horizontal="right"/>
    </xf>
    <xf numFmtId="0" fontId="0" fillId="0" borderId="0" xfId="0" applyFont="1" applyFill="1" applyAlignment="1">
      <alignment/>
    </xf>
    <xf numFmtId="0" fontId="5" fillId="0" borderId="19" xfId="0" applyFont="1" applyFill="1" applyBorder="1" applyAlignment="1">
      <alignment horizontal="distributed" vertical="center"/>
    </xf>
    <xf numFmtId="0" fontId="5" fillId="0" borderId="27" xfId="0" applyFont="1" applyFill="1" applyBorder="1" applyAlignment="1">
      <alignment horizontal="distributed" vertical="center"/>
    </xf>
    <xf numFmtId="0" fontId="0" fillId="0" borderId="0" xfId="0" applyFont="1" applyFill="1" applyAlignment="1">
      <alignment/>
    </xf>
    <xf numFmtId="0" fontId="5" fillId="0" borderId="36" xfId="0" applyFont="1" applyFill="1" applyBorder="1" applyAlignment="1">
      <alignment horizontal="center" vertical="center" wrapText="1"/>
    </xf>
    <xf numFmtId="0" fontId="5" fillId="0" borderId="30" xfId="0" applyFont="1" applyFill="1" applyBorder="1" applyAlignment="1">
      <alignment horizontal="distributed" vertical="center"/>
    </xf>
    <xf numFmtId="0" fontId="5" fillId="0" borderId="22" xfId="0" applyFont="1" applyFill="1" applyBorder="1" applyAlignment="1">
      <alignment horizontal="distributed" vertical="center"/>
    </xf>
    <xf numFmtId="0" fontId="11" fillId="0" borderId="0" xfId="0" applyFont="1" applyFill="1" applyAlignment="1">
      <alignment/>
    </xf>
    <xf numFmtId="0" fontId="0" fillId="0" borderId="0" xfId="0" applyFont="1" applyFill="1" applyAlignment="1">
      <alignment/>
    </xf>
    <xf numFmtId="0" fontId="0" fillId="0" borderId="0" xfId="0" applyFont="1" applyFill="1" applyAlignment="1">
      <alignment vertical="center"/>
    </xf>
    <xf numFmtId="0" fontId="5" fillId="0" borderId="27" xfId="0" applyFont="1" applyFill="1" applyBorder="1" applyAlignment="1">
      <alignment horizontal="center" vertical="center" wrapText="1"/>
    </xf>
    <xf numFmtId="0" fontId="5" fillId="0" borderId="39" xfId="0" applyFont="1" applyFill="1" applyBorder="1" applyAlignment="1">
      <alignment horizontal="center" vertical="center"/>
    </xf>
    <xf numFmtId="0" fontId="5" fillId="0" borderId="40" xfId="0" applyFont="1" applyFill="1" applyBorder="1" applyAlignment="1">
      <alignment horizontal="center" vertical="center"/>
    </xf>
    <xf numFmtId="0" fontId="2" fillId="0" borderId="0" xfId="0" applyFont="1" applyFill="1" applyBorder="1" applyAlignment="1">
      <alignment horizontal="center" vertical="center"/>
    </xf>
    <xf numFmtId="0" fontId="38" fillId="0" borderId="0" xfId="0" applyFont="1" applyFill="1" applyAlignment="1">
      <alignment horizontal="center"/>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13" fillId="0" borderId="0" xfId="0" applyFont="1" applyFill="1" applyAlignment="1">
      <alignment wrapText="1"/>
    </xf>
    <xf numFmtId="0" fontId="5" fillId="0" borderId="41" xfId="0" applyFont="1" applyFill="1" applyBorder="1" applyAlignment="1">
      <alignment horizontal="center" vertical="center"/>
    </xf>
    <xf numFmtId="0" fontId="5" fillId="0" borderId="42" xfId="0" applyFont="1" applyFill="1" applyBorder="1" applyAlignment="1">
      <alignment horizontal="center" vertical="center"/>
    </xf>
    <xf numFmtId="0" fontId="6" fillId="0" borderId="31" xfId="0" applyFont="1" applyFill="1" applyBorder="1" applyAlignment="1">
      <alignment horizontal="center" vertical="center"/>
    </xf>
    <xf numFmtId="0" fontId="5" fillId="0" borderId="19" xfId="0" applyFont="1" applyFill="1" applyBorder="1" applyAlignment="1">
      <alignment horizontal="center" vertical="center" shrinkToFit="1"/>
    </xf>
    <xf numFmtId="0" fontId="5" fillId="0" borderId="30" xfId="0" applyFont="1" applyFill="1" applyBorder="1" applyAlignment="1">
      <alignment horizontal="center" vertical="center" shrinkToFit="1"/>
    </xf>
    <xf numFmtId="0" fontId="5" fillId="0" borderId="22" xfId="0" applyFont="1" applyFill="1" applyBorder="1" applyAlignment="1">
      <alignment horizontal="center" vertical="center" shrinkToFit="1"/>
    </xf>
    <xf numFmtId="0" fontId="5" fillId="0" borderId="31" xfId="0" applyFont="1" applyFill="1" applyBorder="1" applyAlignment="1">
      <alignment horizontal="center" vertical="center" shrinkToFit="1"/>
    </xf>
    <xf numFmtId="49" fontId="5" fillId="0" borderId="21" xfId="0" applyNumberFormat="1" applyFont="1" applyFill="1" applyBorder="1" applyAlignment="1">
      <alignment horizontal="center" vertical="center"/>
    </xf>
    <xf numFmtId="49" fontId="5" fillId="0" borderId="17" xfId="0" applyNumberFormat="1" applyFont="1" applyFill="1" applyBorder="1" applyAlignment="1">
      <alignment horizontal="center" vertical="center"/>
    </xf>
    <xf numFmtId="0" fontId="7" fillId="0" borderId="10" xfId="0" applyFont="1" applyFill="1" applyBorder="1" applyAlignment="1">
      <alignment horizontal="center" vertical="center"/>
    </xf>
    <xf numFmtId="0" fontId="5" fillId="0" borderId="38" xfId="0" applyFont="1" applyFill="1" applyBorder="1" applyAlignment="1">
      <alignment horizontal="center" vertical="center" wrapText="1"/>
    </xf>
    <xf numFmtId="0" fontId="5" fillId="0" borderId="43" xfId="0" applyFont="1" applyFill="1" applyBorder="1" applyAlignment="1">
      <alignment horizontal="center" vertical="center"/>
    </xf>
    <xf numFmtId="0" fontId="42" fillId="0" borderId="33" xfId="0" applyFont="1" applyFill="1" applyBorder="1" applyAlignment="1">
      <alignment horizontal="center" vertical="center"/>
    </xf>
    <xf numFmtId="0" fontId="42" fillId="0" borderId="36" xfId="0" applyFont="1" applyFill="1" applyBorder="1" applyAlignment="1">
      <alignment horizontal="center" vertical="center"/>
    </xf>
    <xf numFmtId="0" fontId="0" fillId="0" borderId="0" xfId="62" applyFont="1">
      <alignment vertical="center"/>
      <protection/>
    </xf>
    <xf numFmtId="0" fontId="0" fillId="0" borderId="0" xfId="62">
      <alignment vertical="center"/>
      <protection/>
    </xf>
    <xf numFmtId="0" fontId="7" fillId="0" borderId="0" xfId="62" applyFont="1" applyFill="1" applyAlignment="1">
      <alignment horizontal="right" vertical="center"/>
      <protection/>
    </xf>
    <xf numFmtId="0" fontId="0" fillId="0" borderId="0" xfId="62" applyFont="1" applyAlignment="1">
      <alignment horizontal="center" vertical="center"/>
      <protection/>
    </xf>
    <xf numFmtId="0" fontId="0" fillId="0" borderId="0" xfId="62" applyFont="1" applyAlignment="1">
      <alignment horizontal="right" vertical="center"/>
      <protection/>
    </xf>
    <xf numFmtId="0" fontId="0" fillId="0" borderId="23" xfId="62" applyFont="1" applyBorder="1" applyAlignment="1">
      <alignment horizontal="center" vertical="center"/>
      <protection/>
    </xf>
    <xf numFmtId="195" fontId="0" fillId="0" borderId="23" xfId="62" applyNumberFormat="1" applyFont="1" applyBorder="1" applyAlignment="1">
      <alignment horizontal="right" vertical="center"/>
      <protection/>
    </xf>
    <xf numFmtId="0" fontId="0" fillId="0" borderId="0" xfId="62" applyFont="1" applyAlignment="1">
      <alignment horizontal="left" vertical="center"/>
      <protection/>
    </xf>
    <xf numFmtId="0" fontId="0" fillId="0" borderId="23" xfId="62" applyFont="1" applyBorder="1">
      <alignment vertical="center"/>
      <protection/>
    </xf>
    <xf numFmtId="195" fontId="0" fillId="0" borderId="23" xfId="62" applyNumberFormat="1" applyFont="1" applyFill="1" applyBorder="1" applyAlignment="1">
      <alignment horizontal="right" vertical="center"/>
      <protection/>
    </xf>
    <xf numFmtId="0" fontId="0" fillId="0" borderId="0" xfId="62" applyFill="1">
      <alignment vertical="center"/>
      <protection/>
    </xf>
    <xf numFmtId="0" fontId="2" fillId="0" borderId="0" xfId="62" applyFont="1" applyFill="1">
      <alignment vertical="center"/>
      <protection/>
    </xf>
    <xf numFmtId="0" fontId="2" fillId="0" borderId="0" xfId="62" applyFont="1" applyFill="1" applyAlignment="1">
      <alignment horizontal="left" vertical="center"/>
      <protection/>
    </xf>
    <xf numFmtId="0" fontId="0" fillId="0" borderId="23" xfId="62" applyFont="1" applyFill="1" applyBorder="1" applyAlignment="1">
      <alignment horizontal="center" vertical="center"/>
      <protection/>
    </xf>
    <xf numFmtId="0" fontId="0" fillId="0" borderId="23" xfId="62" applyBorder="1">
      <alignment vertical="center"/>
      <protection/>
    </xf>
    <xf numFmtId="0" fontId="2" fillId="0" borderId="23" xfId="62" applyFont="1" applyFill="1" applyBorder="1" applyAlignment="1">
      <alignment horizontal="center" vertical="center"/>
      <protection/>
    </xf>
    <xf numFmtId="0" fontId="0" fillId="0" borderId="23" xfId="62" applyFill="1" applyBorder="1" applyAlignment="1">
      <alignment horizontal="center" vertical="center"/>
      <protection/>
    </xf>
    <xf numFmtId="0" fontId="2" fillId="0" borderId="23" xfId="62" applyFont="1" applyFill="1" applyBorder="1" applyAlignment="1">
      <alignment horizontal="left" vertical="center"/>
      <protection/>
    </xf>
    <xf numFmtId="0" fontId="0" fillId="0" borderId="23" xfId="62" applyFill="1" applyBorder="1">
      <alignment vertical="center"/>
      <protection/>
    </xf>
    <xf numFmtId="195" fontId="0" fillId="0" borderId="23" xfId="62" applyNumberFormat="1" applyFont="1" applyFill="1" applyBorder="1">
      <alignment vertical="center"/>
      <protection/>
    </xf>
    <xf numFmtId="0" fontId="17" fillId="0" borderId="0" xfId="0" applyFont="1" applyFill="1" applyBorder="1" applyAlignment="1">
      <alignment horizontal="center" vertical="center"/>
    </xf>
    <xf numFmtId="0" fontId="5" fillId="0" borderId="36" xfId="0" applyFont="1" applyFill="1" applyBorder="1" applyAlignment="1">
      <alignment horizontal="distributed" vertical="center" wrapText="1"/>
    </xf>
    <xf numFmtId="0" fontId="5" fillId="0" borderId="27" xfId="0" applyFont="1" applyFill="1" applyBorder="1" applyAlignment="1">
      <alignment horizontal="distributed" vertical="center" wrapText="1"/>
    </xf>
    <xf numFmtId="0" fontId="5" fillId="0" borderId="27" xfId="0" applyFont="1" applyFill="1" applyBorder="1" applyAlignment="1">
      <alignment horizontal="center" vertical="center"/>
    </xf>
    <xf numFmtId="0" fontId="7" fillId="0" borderId="24" xfId="0" applyFont="1" applyFill="1" applyBorder="1" applyAlignment="1">
      <alignment horizontal="center" vertical="center"/>
    </xf>
    <xf numFmtId="0" fontId="5" fillId="0" borderId="44" xfId="0" applyFont="1" applyFill="1" applyBorder="1" applyAlignment="1">
      <alignment horizontal="distributed" vertical="center"/>
    </xf>
    <xf numFmtId="0" fontId="5" fillId="0" borderId="44" xfId="0" applyFont="1" applyFill="1" applyBorder="1" applyAlignment="1">
      <alignment horizontal="center" vertical="center"/>
    </xf>
    <xf numFmtId="0" fontId="5" fillId="0" borderId="45" xfId="0" applyFont="1" applyFill="1" applyBorder="1" applyAlignment="1">
      <alignment horizontal="center" vertical="center"/>
    </xf>
    <xf numFmtId="0" fontId="5" fillId="0" borderId="46" xfId="0" applyFont="1" applyFill="1" applyBorder="1" applyAlignment="1">
      <alignment horizontal="center" vertical="center" wrapText="1"/>
    </xf>
    <xf numFmtId="0" fontId="5" fillId="0" borderId="39" xfId="0" applyFont="1" applyFill="1" applyBorder="1" applyAlignment="1">
      <alignment horizontal="center" vertical="center" shrinkToFit="1"/>
    </xf>
    <xf numFmtId="0" fontId="5" fillId="0" borderId="47" xfId="0" applyFont="1" applyFill="1" applyBorder="1" applyAlignment="1">
      <alignment horizontal="center" vertical="center"/>
    </xf>
    <xf numFmtId="0" fontId="5" fillId="0" borderId="48" xfId="0" applyFont="1" applyFill="1" applyBorder="1" applyAlignment="1">
      <alignment horizontal="center" vertical="center"/>
    </xf>
    <xf numFmtId="0" fontId="5" fillId="0" borderId="49" xfId="0" applyFont="1" applyFill="1" applyBorder="1" applyAlignment="1">
      <alignment horizontal="center" vertical="center"/>
    </xf>
    <xf numFmtId="0" fontId="42" fillId="0" borderId="29" xfId="0" applyFont="1" applyFill="1" applyBorder="1" applyAlignment="1">
      <alignment horizontal="center" vertical="center"/>
    </xf>
    <xf numFmtId="0" fontId="42" fillId="0" borderId="22" xfId="0" applyFont="1" applyFill="1" applyBorder="1" applyAlignment="1">
      <alignment horizontal="center" vertical="center"/>
    </xf>
    <xf numFmtId="0" fontId="7" fillId="0" borderId="22" xfId="0" applyFont="1" applyFill="1" applyBorder="1" applyAlignment="1">
      <alignment horizontal="center" vertical="center"/>
    </xf>
    <xf numFmtId="0" fontId="5" fillId="0" borderId="29" xfId="0" applyFont="1" applyFill="1" applyBorder="1" applyAlignment="1">
      <alignment horizontal="distributed" vertical="center" wrapText="1"/>
    </xf>
    <xf numFmtId="0" fontId="7" fillId="0" borderId="0" xfId="0" applyFont="1" applyFill="1" applyBorder="1" applyAlignment="1">
      <alignment/>
    </xf>
    <xf numFmtId="0" fontId="5" fillId="0" borderId="0" xfId="0" applyFont="1" applyFill="1" applyBorder="1" applyAlignment="1">
      <alignment horizontal="left" vertical="center" wrapText="1"/>
    </xf>
    <xf numFmtId="0" fontId="17" fillId="0" borderId="0" xfId="0" applyFont="1" applyFill="1" applyBorder="1" applyAlignment="1">
      <alignment horizontal="right" vertical="center"/>
    </xf>
    <xf numFmtId="0" fontId="0" fillId="0" borderId="0" xfId="0" applyFont="1" applyFill="1" applyBorder="1" applyAlignment="1">
      <alignment horizontal="right"/>
    </xf>
    <xf numFmtId="0" fontId="0" fillId="0" borderId="0" xfId="0" applyFont="1" applyFill="1" applyAlignment="1">
      <alignment horizontal="right"/>
    </xf>
    <xf numFmtId="0" fontId="18" fillId="0" borderId="0" xfId="0" applyFont="1" applyFill="1" applyAlignment="1">
      <alignment horizontal="center" vertical="center"/>
    </xf>
    <xf numFmtId="0" fontId="7" fillId="0" borderId="38" xfId="0" applyFont="1" applyFill="1" applyBorder="1" applyAlignment="1">
      <alignment horizontal="right" vertical="center"/>
    </xf>
    <xf numFmtId="0" fontId="5" fillId="0" borderId="50" xfId="0" applyFont="1" applyFill="1" applyBorder="1" applyAlignment="1">
      <alignment horizontal="center" vertical="center"/>
    </xf>
    <xf numFmtId="0" fontId="5" fillId="0" borderId="37" xfId="0" applyFont="1" applyFill="1" applyBorder="1" applyAlignment="1">
      <alignment horizontal="left" vertical="center" wrapText="1"/>
    </xf>
    <xf numFmtId="0" fontId="7" fillId="0" borderId="38" xfId="0" applyFont="1" applyFill="1" applyBorder="1" applyAlignment="1">
      <alignment horizontal="center" vertical="center"/>
    </xf>
    <xf numFmtId="0" fontId="16" fillId="0" borderId="51" xfId="0" applyFont="1" applyFill="1" applyBorder="1" applyAlignment="1">
      <alignment horizontal="center" vertical="center" wrapText="1" shrinkToFit="1"/>
    </xf>
    <xf numFmtId="0" fontId="6" fillId="0" borderId="52" xfId="0" applyFont="1" applyFill="1" applyBorder="1" applyAlignment="1">
      <alignment horizontal="center" vertical="center" shrinkToFit="1"/>
    </xf>
    <xf numFmtId="0" fontId="5" fillId="0" borderId="53" xfId="0" applyFont="1" applyFill="1" applyBorder="1" applyAlignment="1">
      <alignment horizontal="center" vertical="center"/>
    </xf>
    <xf numFmtId="0" fontId="5" fillId="0" borderId="54" xfId="0" applyFont="1" applyFill="1" applyBorder="1" applyAlignment="1">
      <alignment horizontal="center" vertical="center"/>
    </xf>
    <xf numFmtId="0" fontId="5" fillId="0" borderId="55" xfId="0" applyFont="1" applyFill="1" applyBorder="1" applyAlignment="1">
      <alignment horizontal="center" vertical="center"/>
    </xf>
    <xf numFmtId="0" fontId="5" fillId="0" borderId="56" xfId="0" applyFont="1" applyFill="1" applyBorder="1" applyAlignment="1">
      <alignment horizontal="center" vertical="center"/>
    </xf>
    <xf numFmtId="0" fontId="5" fillId="0" borderId="55" xfId="0" applyFont="1" applyFill="1" applyBorder="1" applyAlignment="1">
      <alignment horizontal="center" vertical="center" wrapText="1"/>
    </xf>
    <xf numFmtId="0" fontId="5" fillId="0" borderId="56" xfId="0" applyFont="1" applyFill="1" applyBorder="1" applyAlignment="1">
      <alignment horizontal="center" vertical="center" wrapText="1"/>
    </xf>
    <xf numFmtId="0" fontId="5" fillId="0" borderId="57" xfId="0" applyFont="1" applyFill="1" applyBorder="1" applyAlignment="1">
      <alignment horizontal="center" vertical="center"/>
    </xf>
    <xf numFmtId="0" fontId="5" fillId="0" borderId="58" xfId="0" applyFont="1" applyFill="1" applyBorder="1" applyAlignment="1">
      <alignment horizontal="center" vertical="center"/>
    </xf>
    <xf numFmtId="0" fontId="5" fillId="0" borderId="59" xfId="0" applyFont="1" applyFill="1" applyBorder="1" applyAlignment="1">
      <alignment horizontal="center" vertical="center"/>
    </xf>
    <xf numFmtId="0" fontId="5" fillId="0" borderId="60" xfId="0" applyFont="1" applyFill="1" applyBorder="1" applyAlignment="1">
      <alignment horizontal="center" vertical="center"/>
    </xf>
    <xf numFmtId="0" fontId="5" fillId="0" borderId="61" xfId="0" applyFont="1" applyFill="1" applyBorder="1" applyAlignment="1">
      <alignment horizontal="center" vertical="center"/>
    </xf>
    <xf numFmtId="0" fontId="5" fillId="0" borderId="62" xfId="0" applyFont="1" applyFill="1" applyBorder="1" applyAlignment="1">
      <alignment horizontal="center" vertical="center"/>
    </xf>
    <xf numFmtId="0" fontId="5" fillId="0" borderId="57" xfId="0" applyFont="1" applyFill="1" applyBorder="1" applyAlignment="1">
      <alignment horizontal="center" vertical="center" wrapText="1"/>
    </xf>
    <xf numFmtId="0" fontId="5" fillId="0" borderId="58" xfId="0" applyFont="1" applyFill="1" applyBorder="1" applyAlignment="1">
      <alignment horizontal="center" vertical="center" wrapText="1"/>
    </xf>
    <xf numFmtId="0" fontId="5" fillId="0" borderId="63" xfId="0" applyFont="1" applyFill="1" applyBorder="1" applyAlignment="1">
      <alignment horizontal="center" vertical="center"/>
    </xf>
    <xf numFmtId="0" fontId="5" fillId="0" borderId="64" xfId="0" applyFont="1" applyFill="1" applyBorder="1" applyAlignment="1">
      <alignment horizontal="center" vertical="center"/>
    </xf>
    <xf numFmtId="0" fontId="42" fillId="0" borderId="65" xfId="0" applyFont="1" applyFill="1" applyBorder="1" applyAlignment="1">
      <alignment horizontal="center" vertical="center"/>
    </xf>
    <xf numFmtId="0" fontId="42" fillId="0" borderId="66" xfId="0" applyFont="1" applyFill="1" applyBorder="1" applyAlignment="1">
      <alignment horizontal="center" vertical="center"/>
    </xf>
    <xf numFmtId="0" fontId="42" fillId="0" borderId="61" xfId="0" applyFont="1" applyFill="1" applyBorder="1" applyAlignment="1">
      <alignment horizontal="center" vertical="center"/>
    </xf>
    <xf numFmtId="0" fontId="42" fillId="0" borderId="62" xfId="0" applyFont="1" applyFill="1" applyBorder="1" applyAlignment="1">
      <alignment horizontal="center" vertical="center"/>
    </xf>
    <xf numFmtId="0" fontId="42" fillId="0" borderId="59" xfId="0" applyFont="1" applyFill="1" applyBorder="1" applyAlignment="1">
      <alignment horizontal="center" vertical="center"/>
    </xf>
    <xf numFmtId="0" fontId="42" fillId="0" borderId="60" xfId="0" applyFont="1" applyFill="1" applyBorder="1" applyAlignment="1">
      <alignment horizontal="center" vertical="center"/>
    </xf>
    <xf numFmtId="0" fontId="42" fillId="0" borderId="63" xfId="0" applyFont="1" applyFill="1" applyBorder="1" applyAlignment="1">
      <alignment horizontal="center" vertical="center"/>
    </xf>
    <xf numFmtId="0" fontId="42" fillId="0" borderId="64" xfId="0" applyFont="1" applyFill="1" applyBorder="1" applyAlignment="1">
      <alignment horizontal="center" vertical="center"/>
    </xf>
    <xf numFmtId="0" fontId="5" fillId="0" borderId="51" xfId="0" applyFont="1" applyFill="1" applyBorder="1" applyAlignment="1">
      <alignment horizontal="center" vertical="center" wrapText="1"/>
    </xf>
    <xf numFmtId="0" fontId="5" fillId="0" borderId="52" xfId="0" applyFont="1" applyFill="1" applyBorder="1" applyAlignment="1">
      <alignment horizontal="center" vertical="center" wrapText="1"/>
    </xf>
    <xf numFmtId="0" fontId="5" fillId="0" borderId="59"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52" xfId="0" applyFont="1" applyFill="1" applyBorder="1" applyAlignment="1">
      <alignment horizontal="center" vertical="center"/>
    </xf>
    <xf numFmtId="0" fontId="5" fillId="0" borderId="54" xfId="0" applyFont="1" applyFill="1" applyBorder="1" applyAlignment="1">
      <alignment horizontal="left" vertical="center"/>
    </xf>
    <xf numFmtId="0" fontId="5" fillId="0" borderId="56" xfId="0" applyFont="1" applyFill="1" applyBorder="1" applyAlignment="1">
      <alignment horizontal="left" vertical="center"/>
    </xf>
    <xf numFmtId="0" fontId="5" fillId="0" borderId="62" xfId="0" applyFont="1" applyFill="1" applyBorder="1" applyAlignment="1">
      <alignment horizontal="left" vertical="center" indent="1"/>
    </xf>
    <xf numFmtId="0" fontId="5" fillId="0" borderId="62" xfId="0" applyFont="1" applyFill="1" applyBorder="1" applyAlignment="1">
      <alignment horizontal="left" vertical="center"/>
    </xf>
    <xf numFmtId="0" fontId="5" fillId="0" borderId="58" xfId="0" applyFont="1" applyFill="1" applyBorder="1" applyAlignment="1">
      <alignment horizontal="left" vertical="center" wrapText="1"/>
    </xf>
    <xf numFmtId="0" fontId="5" fillId="0" borderId="54" xfId="0" applyFont="1" applyFill="1" applyBorder="1" applyAlignment="1">
      <alignment horizontal="left" vertical="center" wrapText="1"/>
    </xf>
    <xf numFmtId="0" fontId="5" fillId="0" borderId="60" xfId="0" applyFont="1" applyFill="1" applyBorder="1" applyAlignment="1">
      <alignment horizontal="left" vertical="center" wrapText="1"/>
    </xf>
    <xf numFmtId="0" fontId="5" fillId="0" borderId="56" xfId="0" applyFont="1" applyFill="1" applyBorder="1" applyAlignment="1">
      <alignment horizontal="right" vertical="center" wrapText="1"/>
    </xf>
    <xf numFmtId="0" fontId="5" fillId="0" borderId="56" xfId="0" applyFont="1" applyFill="1" applyBorder="1" applyAlignment="1">
      <alignment horizontal="left" vertical="center" wrapText="1"/>
    </xf>
    <xf numFmtId="0" fontId="5" fillId="0" borderId="62" xfId="0" applyFont="1" applyFill="1" applyBorder="1" applyAlignment="1">
      <alignment horizontal="left" vertical="center" wrapText="1"/>
    </xf>
    <xf numFmtId="0" fontId="5" fillId="0" borderId="64" xfId="0" applyFont="1" applyFill="1" applyBorder="1" applyAlignment="1">
      <alignment horizontal="left" vertical="center" wrapText="1"/>
    </xf>
    <xf numFmtId="0" fontId="5" fillId="0" borderId="66" xfId="0" applyFont="1" applyFill="1" applyBorder="1" applyAlignment="1">
      <alignment horizontal="right" vertical="center" wrapText="1"/>
    </xf>
    <xf numFmtId="0" fontId="5" fillId="0" borderId="52" xfId="0" applyFont="1" applyFill="1" applyBorder="1" applyAlignment="1">
      <alignment horizontal="left" vertical="center" wrapText="1"/>
    </xf>
    <xf numFmtId="0" fontId="5" fillId="0" borderId="53" xfId="0" applyFont="1" applyFill="1" applyBorder="1" applyAlignment="1">
      <alignment horizontal="center" vertical="center" wrapText="1"/>
    </xf>
    <xf numFmtId="0" fontId="5" fillId="0" borderId="61" xfId="0" applyFont="1" applyFill="1" applyBorder="1" applyAlignment="1">
      <alignment horizontal="center" vertical="center" wrapText="1"/>
    </xf>
    <xf numFmtId="0" fontId="5" fillId="0" borderId="63" xfId="0" applyFont="1" applyFill="1" applyBorder="1" applyAlignment="1">
      <alignment horizontal="center" vertical="center" wrapText="1"/>
    </xf>
    <xf numFmtId="0" fontId="5" fillId="0" borderId="65" xfId="0" applyFont="1" applyFill="1" applyBorder="1" applyAlignment="1">
      <alignment horizontal="center" vertical="center" wrapText="1"/>
    </xf>
    <xf numFmtId="0" fontId="5" fillId="0" borderId="67" xfId="0" applyFont="1" applyFill="1" applyBorder="1" applyAlignment="1">
      <alignment horizontal="center" vertical="center" wrapText="1"/>
    </xf>
    <xf numFmtId="0" fontId="5" fillId="0" borderId="68"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69" xfId="0" applyFont="1" applyFill="1" applyBorder="1" applyAlignment="1">
      <alignment horizontal="center" vertical="center" wrapText="1"/>
    </xf>
    <xf numFmtId="0" fontId="5" fillId="0" borderId="70" xfId="0" applyFont="1" applyFill="1" applyBorder="1" applyAlignment="1">
      <alignment horizontal="center" vertical="center" wrapText="1"/>
    </xf>
    <xf numFmtId="0" fontId="5" fillId="0" borderId="71" xfId="0" applyFont="1" applyFill="1" applyBorder="1" applyAlignment="1">
      <alignment horizontal="center" vertical="center" wrapText="1"/>
    </xf>
    <xf numFmtId="0" fontId="5" fillId="0" borderId="72" xfId="0" applyFont="1" applyFill="1" applyBorder="1" applyAlignment="1">
      <alignment horizontal="center" vertical="center" wrapText="1"/>
    </xf>
    <xf numFmtId="0" fontId="14" fillId="0" borderId="0" xfId="0" applyFont="1" applyFill="1" applyAlignment="1">
      <alignment/>
    </xf>
    <xf numFmtId="0" fontId="5" fillId="0" borderId="28" xfId="0" applyFont="1" applyFill="1" applyBorder="1" applyAlignment="1">
      <alignment horizontal="distributed" vertical="center" wrapText="1"/>
    </xf>
    <xf numFmtId="0" fontId="42" fillId="0" borderId="73" xfId="0" applyFont="1" applyFill="1" applyBorder="1" applyAlignment="1">
      <alignment horizontal="center" vertical="center"/>
    </xf>
    <xf numFmtId="0" fontId="42" fillId="0" borderId="74" xfId="0" applyFont="1" applyFill="1" applyBorder="1" applyAlignment="1">
      <alignment horizontal="center" vertical="center"/>
    </xf>
    <xf numFmtId="0" fontId="5" fillId="0" borderId="73" xfId="0" applyFont="1" applyFill="1" applyBorder="1" applyAlignment="1">
      <alignment horizontal="center" vertical="center"/>
    </xf>
    <xf numFmtId="0" fontId="5" fillId="0" borderId="74" xfId="0" applyFont="1" applyFill="1" applyBorder="1" applyAlignment="1">
      <alignment horizontal="center" vertical="center"/>
    </xf>
    <xf numFmtId="0" fontId="42" fillId="0" borderId="28" xfId="0" applyFont="1" applyFill="1" applyBorder="1" applyAlignment="1">
      <alignment horizontal="center" vertical="center"/>
    </xf>
    <xf numFmtId="0" fontId="5" fillId="0" borderId="73" xfId="0" applyFont="1" applyFill="1" applyBorder="1" applyAlignment="1">
      <alignment horizontal="center" vertical="center" wrapText="1"/>
    </xf>
    <xf numFmtId="0" fontId="5" fillId="0" borderId="74" xfId="0" applyFont="1" applyFill="1" applyBorder="1" applyAlignment="1">
      <alignment horizontal="left" vertical="center" wrapText="1"/>
    </xf>
    <xf numFmtId="0" fontId="5" fillId="0" borderId="51" xfId="0" applyFont="1" applyFill="1" applyBorder="1" applyAlignment="1">
      <alignment horizontal="center" vertical="center"/>
    </xf>
    <xf numFmtId="0" fontId="5" fillId="0" borderId="75" xfId="0" applyFont="1" applyFill="1" applyBorder="1" applyAlignment="1">
      <alignment horizontal="center" vertical="center"/>
    </xf>
    <xf numFmtId="0" fontId="12" fillId="0" borderId="0" xfId="0" applyFont="1" applyFill="1" applyAlignment="1">
      <alignment horizontal="center" vertical="center"/>
    </xf>
    <xf numFmtId="0" fontId="7" fillId="0" borderId="0" xfId="0" applyFont="1" applyFill="1" applyBorder="1" applyAlignment="1">
      <alignment horizontal="center" vertical="center"/>
    </xf>
    <xf numFmtId="0" fontId="7" fillId="0" borderId="0" xfId="0" applyFont="1" applyFill="1" applyBorder="1" applyAlignment="1">
      <alignment horizontal="right" vertical="center"/>
    </xf>
    <xf numFmtId="0" fontId="12" fillId="0" borderId="0" xfId="0" applyFont="1" applyFill="1" applyAlignment="1">
      <alignment horizontal="left" vertical="center"/>
    </xf>
    <xf numFmtId="0" fontId="5" fillId="0" borderId="38" xfId="0" applyFont="1" applyFill="1" applyBorder="1" applyAlignment="1">
      <alignment horizontal="left"/>
    </xf>
    <xf numFmtId="0" fontId="7" fillId="0" borderId="19" xfId="0" applyFont="1" applyFill="1" applyBorder="1" applyAlignment="1">
      <alignment horizontal="center" vertical="center" shrinkToFit="1"/>
    </xf>
    <xf numFmtId="0" fontId="5" fillId="0" borderId="33" xfId="0" applyFont="1" applyFill="1" applyBorder="1" applyAlignment="1">
      <alignment horizontal="center" vertical="center" shrinkToFit="1"/>
    </xf>
    <xf numFmtId="0" fontId="5" fillId="0" borderId="27" xfId="0" applyFont="1" applyFill="1" applyBorder="1" applyAlignment="1">
      <alignment horizontal="center" vertical="center" shrinkToFit="1"/>
    </xf>
    <xf numFmtId="0" fontId="5" fillId="0" borderId="76" xfId="0" applyFont="1" applyFill="1" applyBorder="1" applyAlignment="1">
      <alignment horizontal="center" vertical="center"/>
    </xf>
    <xf numFmtId="0" fontId="5" fillId="0" borderId="77" xfId="0" applyFont="1" applyFill="1" applyBorder="1" applyAlignment="1">
      <alignment horizontal="center" vertical="center" wrapText="1"/>
    </xf>
    <xf numFmtId="0" fontId="5" fillId="0" borderId="78" xfId="0" applyFont="1" applyFill="1" applyBorder="1" applyAlignment="1">
      <alignment horizontal="center" vertical="center"/>
    </xf>
    <xf numFmtId="0" fontId="5" fillId="0" borderId="79" xfId="0" applyFont="1" applyFill="1" applyBorder="1" applyAlignment="1">
      <alignment horizontal="center" vertical="center" wrapText="1"/>
    </xf>
    <xf numFmtId="0" fontId="5" fillId="0" borderId="78" xfId="0" applyFont="1" applyFill="1" applyBorder="1" applyAlignment="1">
      <alignment horizontal="center" vertical="center" wrapText="1"/>
    </xf>
    <xf numFmtId="0" fontId="5" fillId="0" borderId="80" xfId="0" applyFont="1" applyFill="1" applyBorder="1" applyAlignment="1">
      <alignment horizontal="center" vertical="center"/>
    </xf>
    <xf numFmtId="0" fontId="5" fillId="0" borderId="81" xfId="0" applyFont="1" applyFill="1" applyBorder="1" applyAlignment="1">
      <alignment horizontal="center" vertical="center" wrapText="1"/>
    </xf>
    <xf numFmtId="0" fontId="42" fillId="0" borderId="78" xfId="0" applyFont="1" applyFill="1" applyBorder="1" applyAlignment="1">
      <alignment horizontal="center" vertical="center"/>
    </xf>
    <xf numFmtId="0" fontId="42" fillId="0" borderId="80" xfId="0" applyFont="1" applyFill="1" applyBorder="1" applyAlignment="1">
      <alignment horizontal="center" vertical="center"/>
    </xf>
    <xf numFmtId="0" fontId="42" fillId="0" borderId="76" xfId="0" applyFont="1" applyFill="1" applyBorder="1" applyAlignment="1">
      <alignment horizontal="center" vertical="center"/>
    </xf>
    <xf numFmtId="0" fontId="5" fillId="0" borderId="82" xfId="0" applyFont="1" applyFill="1" applyBorder="1" applyAlignment="1">
      <alignment horizontal="center" vertical="center" wrapText="1"/>
    </xf>
    <xf numFmtId="0" fontId="5" fillId="0" borderId="83" xfId="0" applyFont="1" applyFill="1" applyBorder="1" applyAlignment="1">
      <alignment horizontal="center" vertical="center" wrapText="1"/>
    </xf>
    <xf numFmtId="0" fontId="5" fillId="0" borderId="84" xfId="0" applyFont="1" applyFill="1" applyBorder="1" applyAlignment="1">
      <alignment horizontal="center" vertical="center" wrapText="1"/>
    </xf>
    <xf numFmtId="0" fontId="5" fillId="0" borderId="85" xfId="0" applyFont="1" applyFill="1" applyBorder="1" applyAlignment="1">
      <alignment horizontal="center" vertical="center" wrapText="1"/>
    </xf>
    <xf numFmtId="0" fontId="5" fillId="0" borderId="75" xfId="0" applyFont="1" applyFill="1" applyBorder="1" applyAlignment="1">
      <alignment horizontal="center" vertical="center" wrapText="1"/>
    </xf>
    <xf numFmtId="0" fontId="5" fillId="0" borderId="86" xfId="0" applyFont="1" applyFill="1" applyBorder="1" applyAlignment="1">
      <alignment horizontal="left" vertical="center" wrapText="1" indent="1"/>
    </xf>
    <xf numFmtId="0" fontId="5" fillId="0" borderId="87" xfId="0" applyFont="1" applyFill="1" applyBorder="1" applyAlignment="1">
      <alignment horizontal="left" vertical="center" wrapText="1" indent="1"/>
    </xf>
    <xf numFmtId="0" fontId="5" fillId="0" borderId="88" xfId="0" applyFont="1" applyFill="1" applyBorder="1" applyAlignment="1">
      <alignment horizontal="left" vertical="center" wrapText="1" indent="1"/>
    </xf>
    <xf numFmtId="0" fontId="5" fillId="0" borderId="37" xfId="0" applyFont="1" applyFill="1" applyBorder="1" applyAlignment="1">
      <alignment horizontal="left" vertical="center" wrapText="1" indent="1"/>
    </xf>
    <xf numFmtId="0" fontId="5" fillId="0" borderId="50" xfId="0" applyFont="1" applyFill="1" applyBorder="1" applyAlignment="1">
      <alignment horizontal="left" vertical="center" wrapText="1" indent="1"/>
    </xf>
    <xf numFmtId="0" fontId="5" fillId="0" borderId="50" xfId="0" applyFont="1" applyFill="1" applyBorder="1" applyAlignment="1">
      <alignment horizontal="left" vertical="center" indent="1"/>
    </xf>
    <xf numFmtId="183" fontId="5" fillId="0" borderId="0" xfId="0" applyNumberFormat="1" applyFont="1" applyFill="1" applyAlignment="1">
      <alignment horizontal="right"/>
    </xf>
    <xf numFmtId="0" fontId="5" fillId="0" borderId="63" xfId="0" applyFont="1" applyFill="1" applyBorder="1" applyAlignment="1">
      <alignment horizontal="left" vertical="center" wrapText="1"/>
    </xf>
    <xf numFmtId="0" fontId="5" fillId="0" borderId="89" xfId="0" applyFont="1" applyFill="1" applyBorder="1" applyAlignment="1">
      <alignment horizontal="left" vertical="center" wrapText="1"/>
    </xf>
    <xf numFmtId="0" fontId="5" fillId="0" borderId="65" xfId="0" applyFont="1" applyFill="1" applyBorder="1" applyAlignment="1">
      <alignment horizontal="left" vertical="center" wrapText="1"/>
    </xf>
    <xf numFmtId="0" fontId="5" fillId="0" borderId="85" xfId="0" applyFont="1" applyBorder="1" applyAlignment="1">
      <alignment horizontal="left" vertical="center" wrapText="1"/>
    </xf>
    <xf numFmtId="176" fontId="5" fillId="0" borderId="89" xfId="49" applyNumberFormat="1" applyFont="1" applyFill="1" applyBorder="1" applyAlignment="1">
      <alignment horizontal="right" vertical="center" wrapText="1"/>
    </xf>
    <xf numFmtId="176" fontId="5" fillId="0" borderId="90" xfId="49" applyNumberFormat="1" applyFont="1" applyFill="1" applyBorder="1" applyAlignment="1">
      <alignment horizontal="right" vertical="center" wrapText="1"/>
    </xf>
    <xf numFmtId="176" fontId="5" fillId="0" borderId="91" xfId="49" applyNumberFormat="1" applyFont="1" applyFill="1" applyBorder="1" applyAlignment="1">
      <alignment horizontal="right" vertical="center" wrapText="1"/>
    </xf>
    <xf numFmtId="176" fontId="5" fillId="0" borderId="92" xfId="49" applyNumberFormat="1" applyFont="1" applyFill="1" applyBorder="1" applyAlignment="1">
      <alignment horizontal="right" vertical="center" wrapText="1"/>
    </xf>
    <xf numFmtId="176" fontId="5" fillId="0" borderId="85" xfId="49" applyNumberFormat="1" applyFont="1" applyBorder="1" applyAlignment="1">
      <alignment horizontal="right" vertical="center" wrapText="1"/>
    </xf>
    <xf numFmtId="176" fontId="5" fillId="0" borderId="93" xfId="49" applyNumberFormat="1" applyFont="1" applyBorder="1" applyAlignment="1">
      <alignment horizontal="right" vertical="center" wrapText="1"/>
    </xf>
    <xf numFmtId="183" fontId="5" fillId="0" borderId="73" xfId="0" applyNumberFormat="1" applyFont="1" applyFill="1" applyBorder="1" applyAlignment="1">
      <alignment horizontal="center" vertical="center" wrapText="1"/>
    </xf>
    <xf numFmtId="183" fontId="5" fillId="0" borderId="94" xfId="0" applyNumberFormat="1" applyFont="1" applyFill="1" applyBorder="1" applyAlignment="1">
      <alignment horizontal="center" vertical="center" wrapText="1"/>
    </xf>
    <xf numFmtId="183" fontId="5" fillId="0" borderId="63" xfId="0" applyNumberFormat="1" applyFont="1" applyFill="1" applyBorder="1" applyAlignment="1">
      <alignment horizontal="center" vertical="center" wrapText="1"/>
    </xf>
    <xf numFmtId="183" fontId="5" fillId="0" borderId="89" xfId="0" applyNumberFormat="1" applyFont="1" applyFill="1" applyBorder="1" applyAlignment="1">
      <alignment horizontal="center" vertical="center" wrapText="1"/>
    </xf>
    <xf numFmtId="183" fontId="5" fillId="0" borderId="61" xfId="0" applyNumberFormat="1" applyFont="1" applyFill="1" applyBorder="1" applyAlignment="1">
      <alignment horizontal="center" vertical="center" wrapText="1"/>
    </xf>
    <xf numFmtId="183" fontId="5" fillId="0" borderId="85" xfId="0" applyNumberFormat="1" applyFont="1" applyFill="1" applyBorder="1" applyAlignment="1">
      <alignment horizontal="center" vertical="center" wrapText="1"/>
    </xf>
    <xf numFmtId="183" fontId="5" fillId="0" borderId="59" xfId="0" applyNumberFormat="1" applyFont="1" applyFill="1" applyBorder="1" applyAlignment="1">
      <alignment horizontal="center" vertical="center" wrapText="1"/>
    </xf>
    <xf numFmtId="183" fontId="5" fillId="0" borderId="95" xfId="0" applyNumberFormat="1" applyFont="1" applyFill="1" applyBorder="1" applyAlignment="1">
      <alignment horizontal="center" vertical="center" wrapText="1"/>
    </xf>
    <xf numFmtId="183" fontId="5" fillId="0" borderId="65" xfId="0" applyNumberFormat="1" applyFont="1" applyFill="1" applyBorder="1" applyAlignment="1">
      <alignment horizontal="center" vertical="center" wrapText="1"/>
    </xf>
    <xf numFmtId="183" fontId="5" fillId="0" borderId="91" xfId="0" applyNumberFormat="1" applyFont="1" applyFill="1" applyBorder="1" applyAlignment="1">
      <alignment horizontal="center" vertical="center" wrapText="1"/>
    </xf>
    <xf numFmtId="0" fontId="5" fillId="0" borderId="85" xfId="0" applyFont="1" applyFill="1" applyBorder="1" applyAlignment="1">
      <alignment horizontal="center" vertical="center"/>
    </xf>
    <xf numFmtId="183" fontId="5" fillId="0" borderId="59" xfId="0" applyNumberFormat="1" applyFont="1" applyFill="1" applyBorder="1" applyAlignment="1">
      <alignment horizontal="center" vertical="center" wrapText="1" shrinkToFit="1"/>
    </xf>
    <xf numFmtId="183" fontId="5" fillId="0" borderId="95" xfId="0" applyNumberFormat="1" applyFont="1" applyFill="1" applyBorder="1" applyAlignment="1">
      <alignment horizontal="center" vertical="center" wrapText="1" shrinkToFit="1"/>
    </xf>
    <xf numFmtId="0" fontId="5" fillId="0" borderId="0" xfId="0" applyFont="1" applyBorder="1" applyAlignment="1">
      <alignment horizontal="left" vertical="center"/>
    </xf>
    <xf numFmtId="0" fontId="5" fillId="0" borderId="61" xfId="0" applyFont="1" applyBorder="1" applyAlignment="1">
      <alignment horizontal="left" vertical="center" wrapText="1"/>
    </xf>
    <xf numFmtId="0" fontId="19" fillId="0" borderId="0" xfId="0" applyFont="1" applyFill="1" applyBorder="1" applyAlignment="1">
      <alignment horizontal="center" vertical="center"/>
    </xf>
    <xf numFmtId="0" fontId="12" fillId="0" borderId="0" xfId="0" applyFont="1" applyFill="1" applyBorder="1" applyAlignment="1">
      <alignment horizontal="left" vertical="center"/>
    </xf>
    <xf numFmtId="0" fontId="5" fillId="0" borderId="0" xfId="0" applyFont="1" applyFill="1" applyBorder="1" applyAlignment="1">
      <alignment horizontal="left"/>
    </xf>
    <xf numFmtId="0" fontId="5" fillId="0" borderId="0" xfId="0" applyFont="1" applyBorder="1" applyAlignment="1">
      <alignment horizontal="left"/>
    </xf>
    <xf numFmtId="183" fontId="5" fillId="0" borderId="0" xfId="0" applyNumberFormat="1" applyFont="1" applyFill="1" applyAlignment="1">
      <alignment horizontal="left"/>
    </xf>
    <xf numFmtId="0" fontId="5" fillId="0" borderId="0" xfId="0" applyFont="1" applyAlignment="1">
      <alignment horizontal="left"/>
    </xf>
    <xf numFmtId="0" fontId="5" fillId="0" borderId="73" xfId="0" applyFont="1" applyBorder="1" applyAlignment="1">
      <alignment horizontal="left" vertical="center" wrapText="1"/>
    </xf>
    <xf numFmtId="0" fontId="5" fillId="0" borderId="94" xfId="0" applyFont="1" applyBorder="1" applyAlignment="1">
      <alignment horizontal="left" vertical="center" wrapText="1"/>
    </xf>
    <xf numFmtId="176" fontId="5" fillId="0" borderId="94" xfId="49" applyNumberFormat="1" applyFont="1" applyBorder="1" applyAlignment="1">
      <alignment horizontal="right" vertical="center" wrapText="1"/>
    </xf>
    <xf numFmtId="176" fontId="5" fillId="0" borderId="96" xfId="49" applyNumberFormat="1" applyFont="1" applyBorder="1" applyAlignment="1">
      <alignment horizontal="right" vertical="center" wrapText="1"/>
    </xf>
    <xf numFmtId="176" fontId="5" fillId="0" borderId="85" xfId="49" applyNumberFormat="1" applyFont="1" applyBorder="1" applyAlignment="1">
      <alignment horizontal="right" vertical="center" wrapText="1" indent="1"/>
    </xf>
    <xf numFmtId="0" fontId="5" fillId="0" borderId="73" xfId="0" applyFont="1" applyFill="1" applyBorder="1" applyAlignment="1">
      <alignment horizontal="left" vertical="center" wrapText="1"/>
    </xf>
    <xf numFmtId="0" fontId="5" fillId="0" borderId="94" xfId="0" applyFont="1" applyFill="1" applyBorder="1" applyAlignment="1">
      <alignment horizontal="left" vertical="center" wrapText="1"/>
    </xf>
    <xf numFmtId="176" fontId="5" fillId="0" borderId="94" xfId="49" applyNumberFormat="1" applyFont="1" applyFill="1" applyBorder="1" applyAlignment="1">
      <alignment horizontal="right" vertical="center" wrapText="1"/>
    </xf>
    <xf numFmtId="176" fontId="5" fillId="0" borderId="96" xfId="49" applyNumberFormat="1" applyFont="1" applyFill="1" applyBorder="1" applyAlignment="1">
      <alignment horizontal="right" vertical="center" wrapText="1"/>
    </xf>
    <xf numFmtId="0" fontId="42" fillId="0" borderId="63" xfId="0" applyFont="1" applyBorder="1" applyAlignment="1">
      <alignment horizontal="left" vertical="center" wrapText="1"/>
    </xf>
    <xf numFmtId="183" fontId="42" fillId="0" borderId="63" xfId="0" applyNumberFormat="1" applyFont="1" applyFill="1" applyBorder="1" applyAlignment="1">
      <alignment horizontal="center" vertical="center" wrapText="1"/>
    </xf>
    <xf numFmtId="183" fontId="42" fillId="0" borderId="89" xfId="0" applyNumberFormat="1" applyFont="1" applyFill="1" applyBorder="1" applyAlignment="1">
      <alignment horizontal="center" vertical="center" wrapText="1"/>
    </xf>
    <xf numFmtId="0" fontId="42" fillId="0" borderId="0" xfId="0" applyFont="1" applyFill="1" applyAlignment="1">
      <alignment horizontal="left" vertical="center"/>
    </xf>
    <xf numFmtId="0" fontId="5" fillId="0" borderId="59" xfId="0" applyFont="1" applyBorder="1" applyAlignment="1">
      <alignment horizontal="left" vertical="center" wrapText="1"/>
    </xf>
    <xf numFmtId="0" fontId="5" fillId="0" borderId="95" xfId="0" applyFont="1" applyBorder="1" applyAlignment="1">
      <alignment horizontal="left" vertical="center" wrapText="1"/>
    </xf>
    <xf numFmtId="176" fontId="5" fillId="0" borderId="95" xfId="49" applyNumberFormat="1" applyFont="1" applyBorder="1" applyAlignment="1">
      <alignment horizontal="right" vertical="center" wrapText="1"/>
    </xf>
    <xf numFmtId="176" fontId="5" fillId="0" borderId="97" xfId="49" applyNumberFormat="1" applyFont="1" applyBorder="1" applyAlignment="1">
      <alignment horizontal="right" vertical="center" wrapText="1"/>
    </xf>
    <xf numFmtId="0" fontId="5" fillId="0" borderId="59" xfId="0" applyFont="1" applyFill="1" applyBorder="1" applyAlignment="1">
      <alignment horizontal="left" vertical="center" wrapText="1"/>
    </xf>
    <xf numFmtId="0" fontId="5" fillId="0" borderId="95" xfId="0" applyFont="1" applyFill="1" applyBorder="1" applyAlignment="1">
      <alignment horizontal="left" vertical="center" wrapText="1"/>
    </xf>
    <xf numFmtId="176" fontId="5" fillId="0" borderId="95" xfId="49" applyNumberFormat="1" applyFont="1" applyFill="1" applyBorder="1" applyAlignment="1">
      <alignment horizontal="right" vertical="center" wrapText="1"/>
    </xf>
    <xf numFmtId="176" fontId="5" fillId="0" borderId="97" xfId="49" applyNumberFormat="1" applyFont="1" applyFill="1" applyBorder="1" applyAlignment="1">
      <alignment horizontal="right" vertical="center" wrapText="1"/>
    </xf>
    <xf numFmtId="0" fontId="41" fillId="0" borderId="0" xfId="0" applyFont="1" applyFill="1" applyAlignment="1">
      <alignment horizontal="center" vertical="center"/>
    </xf>
    <xf numFmtId="0" fontId="16" fillId="0" borderId="0" xfId="0" applyFont="1" applyBorder="1" applyAlignment="1">
      <alignment horizontal="distributed" vertical="center"/>
    </xf>
    <xf numFmtId="0" fontId="16" fillId="0" borderId="0" xfId="0" applyFont="1" applyFill="1" applyBorder="1" applyAlignment="1">
      <alignment horizontal="center" vertical="distributed" textRotation="255" indent="1"/>
    </xf>
    <xf numFmtId="0" fontId="16" fillId="0" borderId="94" xfId="0" applyFont="1" applyFill="1" applyBorder="1" applyAlignment="1">
      <alignment horizontal="center" vertical="distributed" textRotation="255"/>
    </xf>
    <xf numFmtId="0" fontId="16" fillId="0" borderId="74" xfId="0" applyFont="1" applyBorder="1" applyAlignment="1">
      <alignment horizontal="center" vertical="distributed" textRotation="255"/>
    </xf>
    <xf numFmtId="0" fontId="16" fillId="0" borderId="74" xfId="0" applyFont="1" applyFill="1" applyBorder="1" applyAlignment="1">
      <alignment horizontal="center" vertical="distributed" textRotation="255"/>
    </xf>
    <xf numFmtId="0" fontId="16" fillId="0" borderId="98" xfId="0" applyFont="1" applyFill="1" applyBorder="1" applyAlignment="1">
      <alignment horizontal="center" vertical="distributed" textRotation="255"/>
    </xf>
    <xf numFmtId="0" fontId="16" fillId="0" borderId="94" xfId="0" applyFont="1" applyBorder="1" applyAlignment="1">
      <alignment horizontal="center" vertical="distributed" textRotation="255"/>
    </xf>
    <xf numFmtId="0" fontId="16" fillId="0" borderId="98" xfId="0" applyFont="1" applyBorder="1" applyAlignment="1">
      <alignment horizontal="center" vertical="distributed" textRotation="255"/>
    </xf>
    <xf numFmtId="0" fontId="16" fillId="0" borderId="73" xfId="0" applyFont="1" applyFill="1" applyBorder="1" applyAlignment="1">
      <alignment horizontal="center" vertical="distributed" textRotation="255"/>
    </xf>
    <xf numFmtId="0" fontId="16" fillId="0" borderId="73" xfId="0" applyFont="1" applyFill="1" applyBorder="1" applyAlignment="1">
      <alignment horizontal="center" vertical="distributed" textRotation="255" wrapText="1"/>
    </xf>
    <xf numFmtId="0" fontId="16" fillId="0" borderId="96" xfId="0" applyFont="1" applyFill="1" applyBorder="1" applyAlignment="1">
      <alignment horizontal="center" vertical="distributed" textRotation="255"/>
    </xf>
    <xf numFmtId="0" fontId="16" fillId="0" borderId="0" xfId="0" applyFont="1" applyFill="1" applyAlignment="1">
      <alignment/>
    </xf>
    <xf numFmtId="0" fontId="16" fillId="0" borderId="65" xfId="0" applyFont="1" applyFill="1" applyBorder="1" applyAlignment="1">
      <alignment horizontal="center" vertical="center"/>
    </xf>
    <xf numFmtId="0" fontId="16" fillId="0" borderId="66" xfId="0" applyFont="1" applyFill="1" applyBorder="1" applyAlignment="1">
      <alignment horizontal="center" vertical="center"/>
    </xf>
    <xf numFmtId="0" fontId="16" fillId="0" borderId="91" xfId="0" applyFont="1" applyFill="1" applyBorder="1" applyAlignment="1">
      <alignment horizontal="center" vertical="center"/>
    </xf>
    <xf numFmtId="0" fontId="16" fillId="0" borderId="0" xfId="0" applyFont="1" applyFill="1" applyBorder="1" applyAlignment="1">
      <alignment horizontal="center" vertical="center"/>
    </xf>
    <xf numFmtId="0" fontId="16" fillId="0" borderId="55" xfId="0" applyFont="1" applyFill="1" applyBorder="1" applyAlignment="1">
      <alignment horizontal="center" vertical="center"/>
    </xf>
    <xf numFmtId="0" fontId="16" fillId="0" borderId="99" xfId="0" applyFont="1" applyFill="1" applyBorder="1" applyAlignment="1">
      <alignment horizontal="center" vertical="center"/>
    </xf>
    <xf numFmtId="0" fontId="16" fillId="0" borderId="56" xfId="0" applyFont="1" applyFill="1" applyBorder="1" applyAlignment="1">
      <alignment horizontal="center" vertical="center"/>
    </xf>
    <xf numFmtId="0" fontId="16" fillId="0" borderId="100" xfId="0" applyFont="1" applyFill="1" applyBorder="1" applyAlignment="1">
      <alignment horizontal="center" vertical="center"/>
    </xf>
    <xf numFmtId="0" fontId="16" fillId="0" borderId="58" xfId="0" applyFont="1" applyFill="1" applyBorder="1" applyAlignment="1">
      <alignment horizontal="center" vertical="center"/>
    </xf>
    <xf numFmtId="0" fontId="16" fillId="0" borderId="57" xfId="0" applyFont="1" applyFill="1" applyBorder="1" applyAlignment="1">
      <alignment horizontal="center" vertical="center"/>
    </xf>
    <xf numFmtId="0" fontId="16" fillId="0" borderId="73" xfId="0" applyFont="1" applyFill="1" applyBorder="1" applyAlignment="1">
      <alignment horizontal="center" vertical="center"/>
    </xf>
    <xf numFmtId="0" fontId="16" fillId="0" borderId="94" xfId="0" applyFont="1" applyFill="1" applyBorder="1" applyAlignment="1">
      <alignment horizontal="center" vertical="center"/>
    </xf>
    <xf numFmtId="0" fontId="16" fillId="0" borderId="74" xfId="0" applyFont="1" applyFill="1" applyBorder="1" applyAlignment="1">
      <alignment horizontal="center" vertical="center"/>
    </xf>
    <xf numFmtId="180" fontId="16" fillId="0" borderId="0" xfId="0" applyNumberFormat="1" applyFont="1" applyFill="1" applyBorder="1" applyAlignment="1">
      <alignment horizontal="center" vertical="center"/>
    </xf>
    <xf numFmtId="0" fontId="16" fillId="0" borderId="96" xfId="0" applyFont="1" applyFill="1" applyBorder="1" applyAlignment="1">
      <alignment horizontal="center" vertical="center"/>
    </xf>
    <xf numFmtId="0" fontId="16" fillId="0" borderId="101" xfId="0" applyFont="1" applyFill="1" applyBorder="1" applyAlignment="1">
      <alignment horizontal="center" vertical="center"/>
    </xf>
    <xf numFmtId="0" fontId="16" fillId="0" borderId="102" xfId="0" applyFont="1" applyFill="1" applyBorder="1" applyAlignment="1">
      <alignment horizontal="center" vertical="center"/>
    </xf>
    <xf numFmtId="0" fontId="16" fillId="0" borderId="103" xfId="0" applyFont="1" applyFill="1" applyBorder="1" applyAlignment="1">
      <alignment horizontal="center" vertical="center"/>
    </xf>
    <xf numFmtId="0" fontId="16" fillId="0" borderId="104" xfId="0" applyFont="1" applyFill="1" applyBorder="1" applyAlignment="1">
      <alignment horizontal="center" vertical="center"/>
    </xf>
    <xf numFmtId="0" fontId="16" fillId="0" borderId="0" xfId="0" applyFont="1" applyFill="1" applyBorder="1" applyAlignment="1">
      <alignment/>
    </xf>
    <xf numFmtId="0" fontId="16" fillId="0" borderId="0" xfId="0" applyFont="1" applyFill="1" applyBorder="1" applyAlignment="1">
      <alignment horizontal="right"/>
    </xf>
    <xf numFmtId="0" fontId="16" fillId="0" borderId="66" xfId="0" applyFont="1" applyFill="1" applyBorder="1" applyAlignment="1">
      <alignment horizontal="center" vertical="center" shrinkToFit="1"/>
    </xf>
    <xf numFmtId="0" fontId="16" fillId="0" borderId="56" xfId="0" applyFont="1" applyFill="1" applyBorder="1" applyAlignment="1">
      <alignment horizontal="center" vertical="center" shrinkToFit="1"/>
    </xf>
    <xf numFmtId="0" fontId="16" fillId="0" borderId="58" xfId="0" applyFont="1" applyFill="1" applyBorder="1" applyAlignment="1">
      <alignment horizontal="center" vertical="center" shrinkToFit="1"/>
    </xf>
    <xf numFmtId="0" fontId="16" fillId="0" borderId="74" xfId="0" applyFont="1" applyFill="1" applyBorder="1" applyAlignment="1">
      <alignment horizontal="center" vertical="center" shrinkToFit="1"/>
    </xf>
    <xf numFmtId="0" fontId="16" fillId="0" borderId="65" xfId="0" applyFont="1" applyFill="1" applyBorder="1" applyAlignment="1">
      <alignment horizontal="center" vertical="center" shrinkToFit="1"/>
    </xf>
    <xf numFmtId="0" fontId="16" fillId="0" borderId="91" xfId="0" applyFont="1" applyFill="1" applyBorder="1" applyAlignment="1">
      <alignment horizontal="center" vertical="center" shrinkToFit="1"/>
    </xf>
    <xf numFmtId="0" fontId="16" fillId="0" borderId="55" xfId="0" applyFont="1" applyFill="1" applyBorder="1" applyAlignment="1">
      <alignment horizontal="center" vertical="center" shrinkToFit="1"/>
    </xf>
    <xf numFmtId="0" fontId="16" fillId="0" borderId="99" xfId="0" applyFont="1" applyFill="1" applyBorder="1" applyAlignment="1">
      <alignment horizontal="center" vertical="center" shrinkToFit="1"/>
    </xf>
    <xf numFmtId="0" fontId="16" fillId="0" borderId="105" xfId="0" applyFont="1" applyFill="1" applyBorder="1" applyAlignment="1">
      <alignment horizontal="center" vertical="center" shrinkToFit="1"/>
    </xf>
    <xf numFmtId="0" fontId="16" fillId="0" borderId="57" xfId="0" applyFont="1" applyFill="1" applyBorder="1" applyAlignment="1">
      <alignment horizontal="center" vertical="center" shrinkToFit="1"/>
    </xf>
    <xf numFmtId="0" fontId="16" fillId="0" borderId="100" xfId="0" applyFont="1" applyFill="1" applyBorder="1" applyAlignment="1">
      <alignment horizontal="center" vertical="center" shrinkToFit="1"/>
    </xf>
    <xf numFmtId="0" fontId="16" fillId="0" borderId="106" xfId="0" applyFont="1" applyFill="1" applyBorder="1" applyAlignment="1">
      <alignment horizontal="center" vertical="center" shrinkToFit="1"/>
    </xf>
    <xf numFmtId="0" fontId="16" fillId="0" borderId="94" xfId="0" applyFont="1" applyFill="1" applyBorder="1" applyAlignment="1">
      <alignment horizontal="center" vertical="center" shrinkToFit="1"/>
    </xf>
    <xf numFmtId="0" fontId="16" fillId="0" borderId="107" xfId="0" applyFont="1" applyFill="1" applyBorder="1" applyAlignment="1">
      <alignment horizontal="center" vertical="center" shrinkToFit="1"/>
    </xf>
    <xf numFmtId="0" fontId="16" fillId="0" borderId="104" xfId="0" applyFont="1" applyFill="1" applyBorder="1" applyAlignment="1">
      <alignment horizontal="center" vertical="center" shrinkToFit="1"/>
    </xf>
    <xf numFmtId="0" fontId="16" fillId="0" borderId="73" xfId="0" applyFont="1" applyFill="1" applyBorder="1" applyAlignment="1">
      <alignment horizontal="center" vertical="center" shrinkToFit="1"/>
    </xf>
    <xf numFmtId="0" fontId="45" fillId="0" borderId="74" xfId="0" applyFont="1" applyBorder="1" applyAlignment="1">
      <alignment horizontal="center" vertical="distributed" textRotation="255" shrinkToFit="1"/>
    </xf>
    <xf numFmtId="0" fontId="14" fillId="0" borderId="0" xfId="0" applyFont="1" applyFill="1" applyBorder="1" applyAlignment="1">
      <alignment horizontal="left" vertical="center"/>
    </xf>
    <xf numFmtId="0" fontId="5" fillId="0" borderId="0" xfId="0" applyFont="1" applyFill="1" applyBorder="1" applyAlignment="1">
      <alignment vertical="center"/>
    </xf>
    <xf numFmtId="38" fontId="0" fillId="0" borderId="0" xfId="49" applyAlignment="1">
      <alignment vertical="center"/>
    </xf>
    <xf numFmtId="0" fontId="0" fillId="0" borderId="0" xfId="62" applyFont="1">
      <alignment vertical="center"/>
      <protection/>
    </xf>
    <xf numFmtId="0" fontId="0" fillId="0" borderId="0" xfId="62" applyFont="1" applyAlignment="1">
      <alignment horizontal="center" vertical="center"/>
      <protection/>
    </xf>
    <xf numFmtId="0" fontId="7" fillId="0" borderId="0" xfId="62" applyFont="1">
      <alignment vertical="center"/>
      <protection/>
    </xf>
    <xf numFmtId="38" fontId="7" fillId="0" borderId="0" xfId="49" applyFont="1" applyAlignment="1">
      <alignment vertical="center"/>
    </xf>
    <xf numFmtId="0" fontId="7" fillId="0" borderId="0" xfId="62" applyFont="1" applyAlignment="1">
      <alignment vertical="center" shrinkToFit="1"/>
      <protection/>
    </xf>
    <xf numFmtId="0" fontId="7" fillId="0" borderId="108" xfId="62" applyFont="1" applyBorder="1">
      <alignment vertical="center"/>
      <protection/>
    </xf>
    <xf numFmtId="0" fontId="7" fillId="0" borderId="109" xfId="62" applyFont="1" applyBorder="1">
      <alignment vertical="center"/>
      <protection/>
    </xf>
    <xf numFmtId="0" fontId="0" fillId="0" borderId="0" xfId="62" applyFont="1" applyBorder="1">
      <alignment vertical="center"/>
      <protection/>
    </xf>
    <xf numFmtId="38" fontId="0" fillId="0" borderId="0" xfId="62" applyNumberFormat="1" applyFont="1" applyBorder="1">
      <alignment vertical="center"/>
      <protection/>
    </xf>
    <xf numFmtId="0" fontId="5" fillId="0" borderId="0" xfId="62" applyFont="1" applyFill="1" applyBorder="1" applyAlignment="1">
      <alignment horizontal="right" vertical="center"/>
      <protection/>
    </xf>
    <xf numFmtId="0" fontId="7" fillId="0" borderId="110" xfId="62" applyFont="1" applyBorder="1">
      <alignment vertical="center"/>
      <protection/>
    </xf>
    <xf numFmtId="0" fontId="7" fillId="0" borderId="111" xfId="62" applyFont="1" applyBorder="1">
      <alignment vertical="center"/>
      <protection/>
    </xf>
    <xf numFmtId="0" fontId="7" fillId="0" borderId="112" xfId="62" applyFont="1" applyBorder="1">
      <alignment vertical="center"/>
      <protection/>
    </xf>
    <xf numFmtId="0" fontId="7" fillId="0" borderId="113" xfId="62" applyFont="1" applyBorder="1">
      <alignment vertical="center"/>
      <protection/>
    </xf>
    <xf numFmtId="0" fontId="7" fillId="0" borderId="114" xfId="62" applyFont="1" applyBorder="1" applyAlignment="1">
      <alignment horizontal="center" vertical="center"/>
      <protection/>
    </xf>
    <xf numFmtId="0" fontId="7" fillId="0" borderId="115" xfId="62" applyFont="1" applyBorder="1" applyAlignment="1">
      <alignment horizontal="center" vertical="center"/>
      <protection/>
    </xf>
    <xf numFmtId="0" fontId="7" fillId="0" borderId="116" xfId="62" applyFont="1" applyBorder="1" applyAlignment="1">
      <alignment horizontal="center" vertical="center"/>
      <protection/>
    </xf>
    <xf numFmtId="38" fontId="7" fillId="0" borderId="117" xfId="49" applyFont="1" applyBorder="1" applyAlignment="1">
      <alignment vertical="center"/>
    </xf>
    <xf numFmtId="38" fontId="7" fillId="0" borderId="118" xfId="49" applyFont="1" applyBorder="1" applyAlignment="1">
      <alignment vertical="center"/>
    </xf>
    <xf numFmtId="38" fontId="7" fillId="0" borderId="119" xfId="49" applyFont="1" applyBorder="1" applyAlignment="1">
      <alignment vertical="center"/>
    </xf>
    <xf numFmtId="38" fontId="7" fillId="0" borderId="120" xfId="49" applyFont="1" applyBorder="1" applyAlignment="1">
      <alignment vertical="center"/>
    </xf>
    <xf numFmtId="38" fontId="7" fillId="0" borderId="121" xfId="49" applyFont="1" applyBorder="1" applyAlignment="1">
      <alignment vertical="center"/>
    </xf>
    <xf numFmtId="38" fontId="7" fillId="0" borderId="122" xfId="49" applyFont="1" applyBorder="1" applyAlignment="1">
      <alignment vertical="center"/>
    </xf>
    <xf numFmtId="38" fontId="7" fillId="0" borderId="123" xfId="49" applyFont="1" applyBorder="1" applyAlignment="1">
      <alignment vertical="center"/>
    </xf>
    <xf numFmtId="38" fontId="7" fillId="0" borderId="124" xfId="49" applyFont="1" applyBorder="1" applyAlignment="1">
      <alignment vertical="center"/>
    </xf>
    <xf numFmtId="38" fontId="7" fillId="0" borderId="125" xfId="49" applyFont="1" applyBorder="1" applyAlignment="1">
      <alignment vertical="center"/>
    </xf>
    <xf numFmtId="0" fontId="7" fillId="0" borderId="126" xfId="62" applyFont="1" applyBorder="1" applyAlignment="1">
      <alignment horizontal="center" vertical="center"/>
      <protection/>
    </xf>
    <xf numFmtId="38" fontId="7" fillId="0" borderId="127" xfId="49" applyFont="1" applyBorder="1" applyAlignment="1">
      <alignment vertical="center"/>
    </xf>
    <xf numFmtId="38" fontId="7" fillId="0" borderId="128" xfId="49" applyFont="1" applyBorder="1" applyAlignment="1">
      <alignment vertical="center"/>
    </xf>
    <xf numFmtId="38" fontId="7" fillId="0" borderId="129" xfId="49" applyFont="1" applyBorder="1" applyAlignment="1">
      <alignment vertical="center"/>
    </xf>
    <xf numFmtId="0" fontId="3" fillId="0" borderId="130" xfId="62" applyFont="1" applyBorder="1">
      <alignment vertical="center"/>
      <protection/>
    </xf>
    <xf numFmtId="190" fontId="3" fillId="0" borderId="131" xfId="49" applyNumberFormat="1" applyFont="1" applyFill="1" applyBorder="1" applyAlignment="1" applyProtection="1">
      <alignment vertical="center" shrinkToFit="1"/>
      <protection/>
    </xf>
    <xf numFmtId="190" fontId="3" fillId="0" borderId="132" xfId="49" applyNumberFormat="1" applyFont="1" applyFill="1" applyBorder="1" applyAlignment="1">
      <alignment horizontal="right" vertical="center" shrinkToFit="1"/>
    </xf>
    <xf numFmtId="190" fontId="3" fillId="0" borderId="133" xfId="49" applyNumberFormat="1" applyFont="1" applyFill="1" applyBorder="1" applyAlignment="1">
      <alignment horizontal="right" vertical="center" shrinkToFit="1"/>
    </xf>
    <xf numFmtId="190" fontId="3" fillId="0" borderId="131" xfId="49" applyNumberFormat="1" applyFont="1" applyFill="1" applyBorder="1" applyAlignment="1">
      <alignment horizontal="right" vertical="center" shrinkToFit="1"/>
    </xf>
    <xf numFmtId="190" fontId="3" fillId="0" borderId="134" xfId="49" applyNumberFormat="1" applyFont="1" applyFill="1" applyBorder="1" applyAlignment="1">
      <alignment horizontal="right" vertical="center" shrinkToFit="1"/>
    </xf>
    <xf numFmtId="190" fontId="3" fillId="0" borderId="131" xfId="49" applyNumberFormat="1" applyFont="1" applyBorder="1" applyAlignment="1">
      <alignment vertical="center"/>
    </xf>
    <xf numFmtId="190" fontId="3" fillId="0" borderId="132" xfId="49" applyNumberFormat="1" applyFont="1" applyBorder="1" applyAlignment="1">
      <alignment vertical="center"/>
    </xf>
    <xf numFmtId="190" fontId="3" fillId="0" borderId="133" xfId="49" applyNumberFormat="1" applyFont="1" applyBorder="1" applyAlignment="1">
      <alignment vertical="center"/>
    </xf>
    <xf numFmtId="190" fontId="3" fillId="0" borderId="134" xfId="49" applyNumberFormat="1" applyFont="1" applyBorder="1" applyAlignment="1">
      <alignment vertical="center"/>
    </xf>
    <xf numFmtId="0" fontId="3" fillId="0" borderId="112" xfId="62" applyFont="1" applyBorder="1">
      <alignment vertical="center"/>
      <protection/>
    </xf>
    <xf numFmtId="190" fontId="3" fillId="0" borderId="120" xfId="49" applyNumberFormat="1" applyFont="1" applyBorder="1" applyAlignment="1">
      <alignment vertical="center"/>
    </xf>
    <xf numFmtId="190" fontId="3" fillId="0" borderId="121" xfId="49" applyNumberFormat="1" applyFont="1" applyBorder="1" applyAlignment="1">
      <alignment vertical="center"/>
    </xf>
    <xf numFmtId="190" fontId="3" fillId="0" borderId="122" xfId="49" applyNumberFormat="1" applyFont="1" applyBorder="1" applyAlignment="1">
      <alignment vertical="center"/>
    </xf>
    <xf numFmtId="190" fontId="3" fillId="0" borderId="128" xfId="49" applyNumberFormat="1" applyFont="1" applyBorder="1" applyAlignment="1">
      <alignment vertical="center"/>
    </xf>
    <xf numFmtId="0" fontId="3" fillId="0" borderId="135" xfId="62" applyFont="1" applyBorder="1">
      <alignment vertical="center"/>
      <protection/>
    </xf>
    <xf numFmtId="190" fontId="3" fillId="0" borderId="136" xfId="49" applyNumberFormat="1" applyFont="1" applyBorder="1" applyAlignment="1">
      <alignment vertical="center"/>
    </xf>
    <xf numFmtId="190" fontId="3" fillId="0" borderId="137" xfId="49" applyNumberFormat="1" applyFont="1" applyBorder="1" applyAlignment="1">
      <alignment vertical="center"/>
    </xf>
    <xf numFmtId="190" fontId="3" fillId="0" borderId="138" xfId="49" applyNumberFormat="1" applyFont="1" applyBorder="1" applyAlignment="1">
      <alignment vertical="center"/>
    </xf>
    <xf numFmtId="190" fontId="3" fillId="0" borderId="139" xfId="49" applyNumberFormat="1" applyFont="1" applyBorder="1" applyAlignment="1">
      <alignment vertical="center"/>
    </xf>
    <xf numFmtId="0" fontId="7" fillId="0" borderId="140" xfId="62" applyFont="1" applyBorder="1" applyAlignment="1">
      <alignment horizontal="center" vertical="center" shrinkToFit="1"/>
      <protection/>
    </xf>
    <xf numFmtId="0" fontId="7" fillId="0" borderId="141" xfId="62" applyFont="1" applyBorder="1" applyAlignment="1">
      <alignment horizontal="center" vertical="center" shrinkToFit="1"/>
      <protection/>
    </xf>
    <xf numFmtId="0" fontId="3" fillId="0" borderId="142" xfId="62" applyFont="1" applyBorder="1" applyAlignment="1">
      <alignment horizontal="center" vertical="center" shrinkToFit="1"/>
      <protection/>
    </xf>
    <xf numFmtId="0" fontId="7" fillId="0" borderId="143" xfId="62" applyFont="1" applyBorder="1" applyAlignment="1">
      <alignment horizontal="center" vertical="center" shrinkToFit="1"/>
      <protection/>
    </xf>
    <xf numFmtId="0" fontId="3" fillId="0" borderId="141" xfId="62" applyFont="1" applyBorder="1" applyAlignment="1">
      <alignment horizontal="center" vertical="center" shrinkToFit="1"/>
      <protection/>
    </xf>
    <xf numFmtId="0" fontId="3" fillId="0" borderId="144" xfId="62" applyFont="1" applyBorder="1" applyAlignment="1">
      <alignment horizontal="center" vertical="center" wrapText="1" shrinkToFit="1"/>
      <protection/>
    </xf>
    <xf numFmtId="0" fontId="7" fillId="0" borderId="145" xfId="62" applyFont="1" applyBorder="1" applyAlignment="1">
      <alignment horizontal="center" vertical="center"/>
      <protection/>
    </xf>
    <xf numFmtId="0" fontId="0" fillId="0" borderId="146" xfId="62" applyBorder="1">
      <alignment vertical="center"/>
      <protection/>
    </xf>
    <xf numFmtId="0" fontId="0" fillId="0" borderId="70" xfId="62" applyFont="1" applyBorder="1" applyAlignment="1">
      <alignment horizontal="center" vertical="center"/>
      <protection/>
    </xf>
    <xf numFmtId="0" fontId="0" fillId="0" borderId="37" xfId="62" applyFont="1" applyBorder="1" applyAlignment="1">
      <alignment horizontal="center" vertical="center"/>
      <protection/>
    </xf>
    <xf numFmtId="0" fontId="0" fillId="0" borderId="147" xfId="62" applyFont="1" applyBorder="1">
      <alignment vertical="center"/>
      <protection/>
    </xf>
    <xf numFmtId="0" fontId="0" fillId="0" borderId="0" xfId="62" applyBorder="1">
      <alignment vertical="center"/>
      <protection/>
    </xf>
    <xf numFmtId="0" fontId="0" fillId="0" borderId="148" xfId="62" applyFont="1" applyBorder="1">
      <alignment vertical="center"/>
      <protection/>
    </xf>
    <xf numFmtId="190" fontId="0" fillId="0" borderId="0" xfId="49" applyNumberFormat="1" applyBorder="1" applyAlignment="1">
      <alignment vertical="center"/>
    </xf>
    <xf numFmtId="190" fontId="0" fillId="0" borderId="149" xfId="49" applyNumberFormat="1" applyBorder="1" applyAlignment="1">
      <alignment vertical="center"/>
    </xf>
    <xf numFmtId="190" fontId="0" fillId="0" borderId="38" xfId="49" applyNumberFormat="1" applyBorder="1" applyAlignment="1">
      <alignment vertical="center"/>
    </xf>
    <xf numFmtId="190" fontId="0" fillId="0" borderId="34" xfId="49" applyNumberFormat="1" applyBorder="1" applyAlignment="1">
      <alignment vertical="center"/>
    </xf>
    <xf numFmtId="190" fontId="3" fillId="0" borderId="0" xfId="49" applyNumberFormat="1" applyFont="1" applyBorder="1" applyAlignment="1">
      <alignment vertical="center"/>
    </xf>
    <xf numFmtId="0" fontId="0" fillId="0" borderId="0" xfId="0" applyFont="1" applyFill="1" applyAlignment="1">
      <alignment horizontal="center" vertical="center"/>
    </xf>
    <xf numFmtId="0" fontId="0" fillId="0" borderId="0" xfId="0" applyFont="1" applyFill="1" applyAlignment="1">
      <alignment vertical="center"/>
    </xf>
    <xf numFmtId="0" fontId="13" fillId="0" borderId="0" xfId="0" applyFont="1" applyFill="1" applyAlignment="1">
      <alignment vertical="center"/>
    </xf>
    <xf numFmtId="0" fontId="21" fillId="0" borderId="0" xfId="0" applyFont="1" applyFill="1" applyAlignment="1">
      <alignment vertical="center"/>
    </xf>
    <xf numFmtId="0" fontId="21" fillId="0" borderId="0" xfId="0" applyFont="1" applyFill="1" applyAlignment="1">
      <alignment horizontal="left" vertical="center"/>
    </xf>
    <xf numFmtId="0" fontId="0" fillId="0" borderId="0" xfId="0" applyFont="1" applyFill="1" applyAlignment="1">
      <alignment horizontal="left" vertical="center"/>
    </xf>
    <xf numFmtId="0" fontId="42" fillId="0" borderId="0" xfId="0" applyFont="1" applyFill="1" applyAlignment="1">
      <alignment vertical="center"/>
    </xf>
    <xf numFmtId="183" fontId="5" fillId="0" borderId="92" xfId="0" applyNumberFormat="1" applyFont="1" applyFill="1" applyBorder="1" applyAlignment="1">
      <alignment horizontal="center" vertical="center" wrapText="1"/>
    </xf>
    <xf numFmtId="183" fontId="5" fillId="0" borderId="90" xfId="0" applyNumberFormat="1" applyFont="1" applyFill="1" applyBorder="1" applyAlignment="1">
      <alignment horizontal="center" vertical="center" wrapText="1"/>
    </xf>
    <xf numFmtId="183" fontId="5" fillId="0" borderId="93" xfId="0" applyNumberFormat="1" applyFont="1" applyFill="1" applyBorder="1" applyAlignment="1">
      <alignment horizontal="center" vertical="center" wrapText="1"/>
    </xf>
    <xf numFmtId="183" fontId="5" fillId="0" borderId="96" xfId="0" applyNumberFormat="1" applyFont="1" applyFill="1" applyBorder="1" applyAlignment="1">
      <alignment horizontal="center" vertical="center" wrapText="1"/>
    </xf>
    <xf numFmtId="183" fontId="5" fillId="0" borderId="97" xfId="0" applyNumberFormat="1" applyFont="1" applyFill="1" applyBorder="1" applyAlignment="1">
      <alignment horizontal="center" vertical="center" wrapText="1"/>
    </xf>
    <xf numFmtId="0" fontId="5" fillId="0" borderId="93" xfId="0" applyFont="1" applyFill="1" applyBorder="1" applyAlignment="1">
      <alignment horizontal="center" vertical="center"/>
    </xf>
    <xf numFmtId="183" fontId="42" fillId="0" borderId="90" xfId="0" applyNumberFormat="1" applyFont="1" applyFill="1" applyBorder="1" applyAlignment="1">
      <alignment horizontal="center" vertical="center" wrapText="1"/>
    </xf>
    <xf numFmtId="183" fontId="5" fillId="0" borderId="97" xfId="0" applyNumberFormat="1" applyFont="1" applyFill="1" applyBorder="1" applyAlignment="1">
      <alignment horizontal="center" vertical="center" wrapText="1" shrinkToFit="1"/>
    </xf>
    <xf numFmtId="0" fontId="42" fillId="0" borderId="0" xfId="0" applyFont="1" applyBorder="1" applyAlignment="1">
      <alignment horizontal="left" vertical="center"/>
    </xf>
    <xf numFmtId="0" fontId="44" fillId="0" borderId="51" xfId="0" applyFont="1" applyFill="1" applyBorder="1" applyAlignment="1">
      <alignment horizontal="center" vertical="center" wrapText="1" shrinkToFit="1"/>
    </xf>
    <xf numFmtId="0" fontId="5" fillId="0" borderId="148" xfId="0" applyFont="1" applyFill="1" applyBorder="1" applyAlignment="1">
      <alignment vertical="center" textRotation="255"/>
    </xf>
    <xf numFmtId="0" fontId="48" fillId="0" borderId="0" xfId="0" applyFont="1" applyFill="1" applyAlignment="1">
      <alignment horizontal="left" vertical="center"/>
    </xf>
    <xf numFmtId="0" fontId="11" fillId="0" borderId="0" xfId="0" applyFont="1" applyFill="1" applyAlignment="1">
      <alignment horizontal="left" vertical="center"/>
    </xf>
    <xf numFmtId="0" fontId="11" fillId="0" borderId="0" xfId="0" applyFont="1" applyFill="1" applyBorder="1" applyAlignment="1">
      <alignment horizontal="left" vertical="center"/>
    </xf>
    <xf numFmtId="0" fontId="0" fillId="0" borderId="0" xfId="0" applyFont="1" applyFill="1" applyBorder="1" applyAlignment="1">
      <alignment horizontal="left"/>
    </xf>
    <xf numFmtId="0" fontId="0" fillId="0" borderId="0" xfId="0" applyFont="1" applyBorder="1" applyAlignment="1">
      <alignment horizontal="left"/>
    </xf>
    <xf numFmtId="0" fontId="0" fillId="0" borderId="0" xfId="0" applyFont="1" applyFill="1" applyAlignment="1">
      <alignment horizontal="left"/>
    </xf>
    <xf numFmtId="0" fontId="11" fillId="0" borderId="0" xfId="62" applyFont="1" applyFill="1" applyAlignment="1">
      <alignment horizontal="left" vertical="center"/>
      <protection/>
    </xf>
    <xf numFmtId="0" fontId="11" fillId="0" borderId="0" xfId="62" applyFont="1" applyFill="1" applyAlignment="1">
      <alignment horizontal="center" vertical="center"/>
      <protection/>
    </xf>
    <xf numFmtId="0" fontId="19" fillId="0" borderId="0" xfId="0" applyFont="1" applyFill="1" applyAlignment="1">
      <alignment horizontal="left" vertical="center"/>
    </xf>
    <xf numFmtId="0" fontId="42" fillId="0" borderId="89" xfId="0" applyFont="1" applyFill="1" applyBorder="1" applyAlignment="1">
      <alignment horizontal="left" vertical="center" wrapText="1"/>
    </xf>
    <xf numFmtId="176" fontId="42" fillId="0" borderId="89" xfId="49" applyNumberFormat="1" applyFont="1" applyFill="1" applyBorder="1" applyAlignment="1">
      <alignment horizontal="right" vertical="center" wrapText="1"/>
    </xf>
    <xf numFmtId="176" fontId="42" fillId="0" borderId="90" xfId="49" applyNumberFormat="1" applyFont="1" applyFill="1" applyBorder="1" applyAlignment="1">
      <alignment horizontal="right" vertical="center" wrapText="1"/>
    </xf>
    <xf numFmtId="0" fontId="42" fillId="0" borderId="0" xfId="0" applyFont="1" applyFill="1" applyBorder="1" applyAlignment="1">
      <alignment horizontal="center" vertical="center"/>
    </xf>
    <xf numFmtId="0" fontId="42" fillId="0" borderId="0" xfId="0" applyFont="1" applyFill="1" applyBorder="1" applyAlignment="1">
      <alignment horizontal="left" vertical="center"/>
    </xf>
    <xf numFmtId="0" fontId="42" fillId="0" borderId="0" xfId="0" applyFont="1" applyFill="1" applyAlignment="1">
      <alignment/>
    </xf>
    <xf numFmtId="0" fontId="42" fillId="0" borderId="0" xfId="0" applyFont="1" applyFill="1" applyBorder="1" applyAlignment="1">
      <alignment/>
    </xf>
    <xf numFmtId="0" fontId="42" fillId="0" borderId="0" xfId="0" applyFont="1" applyFill="1" applyBorder="1" applyAlignment="1">
      <alignment horizontal="distributed" vertical="center"/>
    </xf>
    <xf numFmtId="0" fontId="42" fillId="0" borderId="57" xfId="0" applyFont="1" applyFill="1" applyBorder="1" applyAlignment="1">
      <alignment horizontal="center" vertical="center" wrapText="1"/>
    </xf>
    <xf numFmtId="0" fontId="5" fillId="0" borderId="19" xfId="0" applyFont="1" applyFill="1" applyBorder="1" applyAlignment="1">
      <alignment horizontal="distributed" vertical="center" wrapText="1"/>
    </xf>
    <xf numFmtId="0" fontId="5" fillId="0" borderId="30" xfId="0" applyFont="1" applyFill="1" applyBorder="1" applyAlignment="1">
      <alignment horizontal="distributed" vertical="center" wrapText="1"/>
    </xf>
    <xf numFmtId="0" fontId="42" fillId="0" borderId="51" xfId="0" applyFont="1" applyFill="1" applyBorder="1" applyAlignment="1">
      <alignment horizontal="center" vertical="center" wrapText="1"/>
    </xf>
    <xf numFmtId="0" fontId="42" fillId="0" borderId="52" xfId="0" applyFont="1" applyFill="1" applyBorder="1" applyAlignment="1">
      <alignment horizontal="center" vertical="center" wrapText="1"/>
    </xf>
    <xf numFmtId="0" fontId="7" fillId="0" borderId="150" xfId="0" applyFont="1" applyFill="1" applyBorder="1" applyAlignment="1">
      <alignment horizontal="left" vertical="center" indent="1"/>
    </xf>
    <xf numFmtId="0" fontId="7" fillId="0" borderId="151" xfId="0" applyFont="1" applyFill="1" applyBorder="1" applyAlignment="1">
      <alignment horizontal="left" vertical="center" wrapText="1" indent="1"/>
    </xf>
    <xf numFmtId="0" fontId="7" fillId="0" borderId="150" xfId="0" applyFont="1" applyFill="1" applyBorder="1" applyAlignment="1">
      <alignment horizontal="left" vertical="center" wrapText="1" indent="1"/>
    </xf>
    <xf numFmtId="0" fontId="43" fillId="0" borderId="150" xfId="0" applyFont="1" applyFill="1" applyBorder="1" applyAlignment="1">
      <alignment horizontal="left" vertical="center" wrapText="1" indent="1"/>
    </xf>
    <xf numFmtId="0" fontId="43" fillId="0" borderId="152" xfId="0" applyFont="1" applyFill="1" applyBorder="1" applyAlignment="1">
      <alignment horizontal="left" vertical="center" wrapText="1" indent="1"/>
    </xf>
    <xf numFmtId="0" fontId="43" fillId="0" borderId="153" xfId="0" applyFont="1" applyFill="1" applyBorder="1" applyAlignment="1">
      <alignment horizontal="left" vertical="center" wrapText="1" indent="1"/>
    </xf>
    <xf numFmtId="0" fontId="43" fillId="0" borderId="151" xfId="0" applyFont="1" applyFill="1" applyBorder="1" applyAlignment="1">
      <alignment horizontal="left" vertical="center" wrapText="1" indent="1"/>
    </xf>
    <xf numFmtId="0" fontId="52" fillId="0" borderId="154" xfId="0" applyFont="1" applyFill="1" applyBorder="1" applyAlignment="1">
      <alignment horizontal="left" vertical="center" wrapText="1" indent="1"/>
    </xf>
    <xf numFmtId="0" fontId="7" fillId="0" borderId="155" xfId="0" applyFont="1" applyFill="1" applyBorder="1" applyAlignment="1">
      <alignment horizontal="left" vertical="center" wrapText="1" indent="1"/>
    </xf>
    <xf numFmtId="0" fontId="5" fillId="0" borderId="155" xfId="0" applyFont="1" applyBorder="1" applyAlignment="1">
      <alignment horizontal="left" vertical="center" indent="1"/>
    </xf>
    <xf numFmtId="0" fontId="5" fillId="0" borderId="156" xfId="0" applyFont="1" applyFill="1" applyBorder="1" applyAlignment="1">
      <alignment horizontal="center" vertical="center" shrinkToFit="1"/>
    </xf>
    <xf numFmtId="0" fontId="5" fillId="0" borderId="157" xfId="0" applyFont="1" applyFill="1" applyBorder="1" applyAlignment="1">
      <alignment horizontal="center" vertical="center" shrinkToFit="1"/>
    </xf>
    <xf numFmtId="0" fontId="5" fillId="0" borderId="147" xfId="0" applyFont="1" applyFill="1" applyBorder="1" applyAlignment="1">
      <alignment horizontal="center" vertical="center" shrinkToFit="1"/>
    </xf>
    <xf numFmtId="0" fontId="5" fillId="0" borderId="148" xfId="0" applyFont="1" applyFill="1" applyBorder="1" applyAlignment="1">
      <alignment horizontal="center" vertical="center" shrinkToFit="1"/>
    </xf>
    <xf numFmtId="0" fontId="5" fillId="0" borderId="146" xfId="0" applyFont="1" applyFill="1" applyBorder="1" applyAlignment="1">
      <alignment horizontal="center" vertical="center" shrinkToFit="1"/>
    </xf>
    <xf numFmtId="0" fontId="5" fillId="0" borderId="36" xfId="0" applyFont="1" applyFill="1" applyBorder="1" applyAlignment="1">
      <alignment horizontal="center" vertical="center" shrinkToFit="1"/>
    </xf>
    <xf numFmtId="0" fontId="5" fillId="0" borderId="29" xfId="0" applyFont="1" applyFill="1" applyBorder="1" applyAlignment="1">
      <alignment horizontal="center" vertical="center" shrinkToFit="1"/>
    </xf>
    <xf numFmtId="0" fontId="42" fillId="0" borderId="157" xfId="0" applyFont="1" applyFill="1" applyBorder="1" applyAlignment="1">
      <alignment horizontal="center" vertical="center" shrinkToFit="1"/>
    </xf>
    <xf numFmtId="0" fontId="5" fillId="0" borderId="0" xfId="0" applyFont="1" applyBorder="1" applyAlignment="1">
      <alignment horizontal="center" vertical="center" shrinkToFit="1"/>
    </xf>
    <xf numFmtId="0" fontId="5" fillId="0" borderId="38" xfId="0" applyFont="1" applyBorder="1" applyAlignment="1">
      <alignment horizontal="center" vertical="center" shrinkToFit="1"/>
    </xf>
    <xf numFmtId="183" fontId="5" fillId="0" borderId="51" xfId="0" applyNumberFormat="1" applyFont="1" applyFill="1" applyBorder="1" applyAlignment="1">
      <alignment horizontal="center" vertical="center" wrapText="1"/>
    </xf>
    <xf numFmtId="183" fontId="5" fillId="0" borderId="75" xfId="0" applyNumberFormat="1" applyFont="1" applyFill="1" applyBorder="1" applyAlignment="1">
      <alignment horizontal="center" vertical="center" wrapText="1"/>
    </xf>
    <xf numFmtId="0" fontId="5" fillId="0" borderId="158" xfId="0" applyFont="1" applyFill="1" applyBorder="1" applyAlignment="1">
      <alignment horizontal="center" vertical="center" wrapText="1"/>
    </xf>
    <xf numFmtId="0" fontId="42" fillId="0" borderId="11" xfId="0" applyFont="1" applyFill="1" applyBorder="1" applyAlignment="1">
      <alignment horizontal="center" vertical="center"/>
    </xf>
    <xf numFmtId="0" fontId="42" fillId="0" borderId="30" xfId="0" applyFont="1" applyFill="1" applyBorder="1" applyAlignment="1">
      <alignment horizontal="center" vertical="center"/>
    </xf>
    <xf numFmtId="0" fontId="42" fillId="0" borderId="19" xfId="0" applyFont="1" applyFill="1" applyBorder="1" applyAlignment="1">
      <alignment horizontal="center" vertical="center" wrapText="1"/>
    </xf>
    <xf numFmtId="0" fontId="42" fillId="0" borderId="19" xfId="0" applyFont="1" applyFill="1" applyBorder="1" applyAlignment="1">
      <alignment horizontal="center" vertical="center"/>
    </xf>
    <xf numFmtId="0" fontId="50" fillId="0" borderId="38" xfId="0" applyFont="1" applyFill="1" applyBorder="1" applyAlignment="1">
      <alignment horizontal="center" vertical="center"/>
    </xf>
    <xf numFmtId="0" fontId="3" fillId="0" borderId="0" xfId="63" applyFont="1" applyFill="1" applyBorder="1" applyAlignment="1" applyProtection="1">
      <alignment vertical="center"/>
      <protection/>
    </xf>
    <xf numFmtId="0" fontId="3" fillId="0" borderId="159" xfId="63" applyFont="1" applyFill="1" applyBorder="1" applyAlignment="1" applyProtection="1">
      <alignment vertical="center"/>
      <protection/>
    </xf>
    <xf numFmtId="0" fontId="3" fillId="0" borderId="159" xfId="63" applyFont="1" applyFill="1" applyBorder="1" applyAlignment="1" applyProtection="1">
      <alignment horizontal="center" vertical="center"/>
      <protection/>
    </xf>
    <xf numFmtId="38" fontId="3" fillId="0" borderId="159" xfId="49" applyFont="1" applyFill="1" applyBorder="1" applyAlignment="1" applyProtection="1">
      <alignment horizontal="center" vertical="center"/>
      <protection/>
    </xf>
    <xf numFmtId="0" fontId="3" fillId="0" borderId="0" xfId="63" applyFont="1" applyAlignment="1">
      <alignment vertical="center"/>
      <protection/>
    </xf>
    <xf numFmtId="0" fontId="6" fillId="0" borderId="0" xfId="63" applyFont="1" applyFill="1" applyAlignment="1" applyProtection="1">
      <alignment vertical="center" shrinkToFit="1"/>
      <protection/>
    </xf>
    <xf numFmtId="0" fontId="56" fillId="0" borderId="0" xfId="63" applyFont="1" applyFill="1" applyAlignment="1" applyProtection="1">
      <alignment vertical="center" shrinkToFit="1"/>
      <protection/>
    </xf>
    <xf numFmtId="0" fontId="6" fillId="0" borderId="108" xfId="63" applyFont="1" applyFill="1" applyBorder="1" applyAlignment="1" applyProtection="1">
      <alignment horizontal="center" vertical="center" shrinkToFit="1"/>
      <protection/>
    </xf>
    <xf numFmtId="0" fontId="6" fillId="0" borderId="160" xfId="63" applyFont="1" applyFill="1" applyBorder="1" applyAlignment="1" applyProtection="1">
      <alignment horizontal="center" vertical="center" shrinkToFit="1"/>
      <protection/>
    </xf>
    <xf numFmtId="38" fontId="6" fillId="0" borderId="108" xfId="49" applyFont="1" applyFill="1" applyBorder="1" applyAlignment="1" applyProtection="1">
      <alignment horizontal="center" vertical="center" shrinkToFit="1"/>
      <protection/>
    </xf>
    <xf numFmtId="38" fontId="6" fillId="0" borderId="160" xfId="49" applyFont="1" applyFill="1" applyBorder="1" applyAlignment="1" applyProtection="1">
      <alignment horizontal="center" vertical="center" shrinkToFit="1"/>
      <protection/>
    </xf>
    <xf numFmtId="0" fontId="6" fillId="0" borderId="0" xfId="63" applyFont="1" applyAlignment="1">
      <alignment vertical="center" shrinkToFit="1"/>
      <protection/>
    </xf>
    <xf numFmtId="0" fontId="57" fillId="0" borderId="0" xfId="63" applyFont="1" applyFill="1" applyBorder="1" applyAlignment="1" applyProtection="1">
      <alignment vertical="center" shrinkToFit="1"/>
      <protection/>
    </xf>
    <xf numFmtId="0" fontId="57" fillId="0" borderId="38" xfId="63" applyFont="1" applyFill="1" applyBorder="1" applyAlignment="1" applyProtection="1">
      <alignment vertical="center" shrinkToFit="1"/>
      <protection/>
    </xf>
    <xf numFmtId="0" fontId="57" fillId="0" borderId="38" xfId="63" applyFont="1" applyFill="1" applyBorder="1" applyAlignment="1" applyProtection="1">
      <alignment horizontal="left" vertical="center" shrinkToFit="1"/>
      <protection/>
    </xf>
    <xf numFmtId="38" fontId="57" fillId="0" borderId="38" xfId="49" applyFont="1" applyFill="1" applyBorder="1" applyAlignment="1" applyProtection="1">
      <alignment horizontal="center" vertical="center" shrinkToFit="1"/>
      <protection/>
    </xf>
    <xf numFmtId="0" fontId="57" fillId="0" borderId="0" xfId="63" applyFont="1" applyBorder="1" applyAlignment="1">
      <alignment vertical="center" shrinkToFit="1"/>
      <protection/>
    </xf>
    <xf numFmtId="0" fontId="59" fillId="0" borderId="0" xfId="63" applyFont="1" applyFill="1" applyBorder="1" applyAlignment="1" applyProtection="1">
      <alignment horizontal="center" vertical="center" shrinkToFit="1"/>
      <protection/>
    </xf>
    <xf numFmtId="0" fontId="56" fillId="0" borderId="113" xfId="63" applyFont="1" applyFill="1" applyBorder="1" applyAlignment="1" applyProtection="1">
      <alignment vertical="center" shrinkToFit="1"/>
      <protection/>
    </xf>
    <xf numFmtId="0" fontId="6" fillId="0" borderId="113" xfId="63" applyFont="1" applyFill="1" applyBorder="1" applyAlignment="1" applyProtection="1">
      <alignment vertical="center" shrinkToFit="1"/>
      <protection/>
    </xf>
    <xf numFmtId="176" fontId="6" fillId="0" borderId="113" xfId="49" applyNumberFormat="1" applyFont="1" applyFill="1" applyBorder="1" applyAlignment="1" applyProtection="1">
      <alignment horizontal="right" vertical="center" shrinkToFit="1"/>
      <protection/>
    </xf>
    <xf numFmtId="0" fontId="6" fillId="0" borderId="0" xfId="63" applyFont="1" applyFill="1" applyBorder="1" applyAlignment="1">
      <alignment vertical="center" shrinkToFit="1"/>
      <protection/>
    </xf>
    <xf numFmtId="0" fontId="6" fillId="0" borderId="0" xfId="63" applyFont="1" applyFill="1" applyBorder="1" applyAlignment="1" applyProtection="1">
      <alignment horizontal="center" vertical="center" shrinkToFit="1"/>
      <protection/>
    </xf>
    <xf numFmtId="0" fontId="56" fillId="0" borderId="112" xfId="63" applyFont="1" applyFill="1" applyBorder="1" applyAlignment="1" applyProtection="1">
      <alignment vertical="center" shrinkToFit="1"/>
      <protection/>
    </xf>
    <xf numFmtId="0" fontId="6" fillId="0" borderId="112" xfId="63" applyFont="1" applyFill="1" applyBorder="1" applyAlignment="1" applyProtection="1">
      <alignment vertical="center" shrinkToFit="1"/>
      <protection/>
    </xf>
    <xf numFmtId="176" fontId="6" fillId="0" borderId="112" xfId="49" applyNumberFormat="1" applyFont="1" applyFill="1" applyBorder="1" applyAlignment="1" applyProtection="1">
      <alignment horizontal="right" vertical="center" shrinkToFit="1"/>
      <protection/>
    </xf>
    <xf numFmtId="176" fontId="16" fillId="0" borderId="112" xfId="49" applyNumberFormat="1" applyFont="1" applyFill="1" applyBorder="1" applyAlignment="1" applyProtection="1">
      <alignment horizontal="right" vertical="center" shrinkToFit="1"/>
      <protection/>
    </xf>
    <xf numFmtId="0" fontId="6" fillId="0" borderId="0" xfId="63" applyFont="1" applyBorder="1" applyAlignment="1">
      <alignment vertical="center" shrinkToFit="1"/>
      <protection/>
    </xf>
    <xf numFmtId="0" fontId="56" fillId="0" borderId="135" xfId="63" applyFont="1" applyFill="1" applyBorder="1" applyAlignment="1" applyProtection="1">
      <alignment vertical="center" shrinkToFit="1"/>
      <protection/>
    </xf>
    <xf numFmtId="0" fontId="6" fillId="0" borderId="135" xfId="63" applyFont="1" applyFill="1" applyBorder="1" applyAlignment="1" applyProtection="1">
      <alignment vertical="center" shrinkToFit="1"/>
      <protection/>
    </xf>
    <xf numFmtId="176" fontId="6" fillId="0" borderId="135" xfId="49" applyNumberFormat="1" applyFont="1" applyFill="1" applyBorder="1" applyAlignment="1" applyProtection="1">
      <alignment horizontal="right" vertical="center" shrinkToFit="1"/>
      <protection/>
    </xf>
    <xf numFmtId="0" fontId="56" fillId="0" borderId="161" xfId="63" applyFont="1" applyFill="1" applyBorder="1" applyAlignment="1" applyProtection="1">
      <alignment vertical="center" shrinkToFit="1"/>
      <protection/>
    </xf>
    <xf numFmtId="0" fontId="6" fillId="0" borderId="161" xfId="63" applyFont="1" applyFill="1" applyBorder="1" applyAlignment="1" applyProtection="1">
      <alignment vertical="center" shrinkToFit="1"/>
      <protection/>
    </xf>
    <xf numFmtId="176" fontId="6" fillId="0" borderId="161" xfId="49" applyNumberFormat="1" applyFont="1" applyFill="1" applyBorder="1" applyAlignment="1" applyProtection="1">
      <alignment horizontal="right" vertical="center" shrinkToFit="1"/>
      <protection/>
    </xf>
    <xf numFmtId="0" fontId="56" fillId="0" borderId="162" xfId="63" applyFont="1" applyFill="1" applyBorder="1" applyAlignment="1" applyProtection="1">
      <alignment vertical="center" shrinkToFit="1"/>
      <protection/>
    </xf>
    <xf numFmtId="0" fontId="6" fillId="0" borderId="162" xfId="63" applyFont="1" applyFill="1" applyBorder="1" applyAlignment="1" applyProtection="1">
      <alignment vertical="center" shrinkToFit="1"/>
      <protection/>
    </xf>
    <xf numFmtId="176" fontId="6" fillId="0" borderId="162" xfId="49" applyNumberFormat="1" applyFont="1" applyFill="1" applyBorder="1" applyAlignment="1" applyProtection="1">
      <alignment horizontal="right" vertical="center" shrinkToFit="1"/>
      <protection/>
    </xf>
    <xf numFmtId="0" fontId="56" fillId="0" borderId="110" xfId="63" applyFont="1" applyFill="1" applyBorder="1" applyAlignment="1" applyProtection="1">
      <alignment vertical="center" shrinkToFit="1"/>
      <protection/>
    </xf>
    <xf numFmtId="0" fontId="6" fillId="0" borderId="110" xfId="63" applyFont="1" applyFill="1" applyBorder="1" applyAlignment="1" applyProtection="1">
      <alignment vertical="center" shrinkToFit="1"/>
      <protection/>
    </xf>
    <xf numFmtId="176" fontId="6" fillId="0" borderId="110" xfId="49" applyNumberFormat="1" applyFont="1" applyFill="1" applyBorder="1" applyAlignment="1" applyProtection="1">
      <alignment horizontal="right" vertical="center" shrinkToFit="1"/>
      <protection/>
    </xf>
    <xf numFmtId="0" fontId="6" fillId="0" borderId="163" xfId="63" applyFont="1" applyFill="1" applyBorder="1" applyAlignment="1" applyProtection="1">
      <alignment vertical="center" shrinkToFit="1"/>
      <protection/>
    </xf>
    <xf numFmtId="176" fontId="6" fillId="0" borderId="163" xfId="49" applyNumberFormat="1" applyFont="1" applyFill="1" applyBorder="1" applyAlignment="1" applyProtection="1">
      <alignment horizontal="right" vertical="center" shrinkToFit="1"/>
      <protection/>
    </xf>
    <xf numFmtId="0" fontId="6" fillId="0" borderId="0" xfId="63" applyFont="1" applyAlignment="1">
      <alignment vertical="center"/>
      <protection/>
    </xf>
    <xf numFmtId="49" fontId="6" fillId="0" borderId="0" xfId="63" applyNumberFormat="1" applyFont="1" applyBorder="1" applyAlignment="1">
      <alignment horizontal="center" vertical="center"/>
      <protection/>
    </xf>
    <xf numFmtId="38" fontId="6" fillId="0" borderId="0" xfId="49" applyFont="1" applyAlignment="1">
      <alignment horizontal="center" vertical="center"/>
    </xf>
    <xf numFmtId="0" fontId="6" fillId="0" borderId="0" xfId="63" applyFont="1" applyAlignment="1">
      <alignment horizontal="center" vertical="center"/>
      <protection/>
    </xf>
    <xf numFmtId="0" fontId="6" fillId="0" borderId="0" xfId="63" applyFont="1" applyAlignment="1">
      <alignment horizontal="center" vertical="center" shrinkToFit="1"/>
      <protection/>
    </xf>
    <xf numFmtId="38" fontId="6" fillId="0" borderId="0" xfId="49" applyFont="1" applyAlignment="1">
      <alignment horizontal="center" vertical="center" shrinkToFit="1"/>
    </xf>
    <xf numFmtId="0" fontId="3" fillId="0" borderId="0" xfId="63" applyFont="1" applyFill="1" applyBorder="1" applyAlignment="1">
      <alignment vertical="center"/>
      <protection/>
    </xf>
    <xf numFmtId="0" fontId="3" fillId="0" borderId="159" xfId="63" applyFont="1" applyFill="1" applyBorder="1" applyAlignment="1">
      <alignment vertical="center"/>
      <protection/>
    </xf>
    <xf numFmtId="0" fontId="3" fillId="0" borderId="159" xfId="63" applyFont="1" applyFill="1" applyBorder="1" applyAlignment="1">
      <alignment horizontal="center" vertical="center"/>
      <protection/>
    </xf>
    <xf numFmtId="38" fontId="3" fillId="0" borderId="159" xfId="49" applyFont="1" applyFill="1" applyBorder="1" applyAlignment="1">
      <alignment horizontal="center" vertical="center"/>
    </xf>
    <xf numFmtId="0" fontId="6" fillId="0" borderId="0" xfId="63" applyFont="1" applyFill="1" applyAlignment="1">
      <alignment vertical="center" shrinkToFit="1"/>
      <protection/>
    </xf>
    <xf numFmtId="0" fontId="56" fillId="0" borderId="0" xfId="63" applyFont="1" applyFill="1" applyAlignment="1">
      <alignment vertical="center" shrinkToFit="1"/>
      <protection/>
    </xf>
    <xf numFmtId="0" fontId="6" fillId="0" borderId="108" xfId="63" applyFont="1" applyFill="1" applyBorder="1" applyAlignment="1">
      <alignment horizontal="center" vertical="center" shrinkToFit="1"/>
      <protection/>
    </xf>
    <xf numFmtId="0" fontId="6" fillId="0" borderId="160" xfId="63" applyFont="1" applyFill="1" applyBorder="1" applyAlignment="1">
      <alignment horizontal="center" vertical="center" shrinkToFit="1"/>
      <protection/>
    </xf>
    <xf numFmtId="38" fontId="6" fillId="0" borderId="108" xfId="49" applyFont="1" applyFill="1" applyBorder="1" applyAlignment="1">
      <alignment horizontal="center" vertical="center" shrinkToFit="1"/>
    </xf>
    <xf numFmtId="38" fontId="6" fillId="0" borderId="160" xfId="49" applyFont="1" applyFill="1" applyBorder="1" applyAlignment="1">
      <alignment horizontal="center" vertical="center" shrinkToFit="1"/>
    </xf>
    <xf numFmtId="0" fontId="57" fillId="0" borderId="0" xfId="63" applyFont="1" applyFill="1" applyBorder="1" applyAlignment="1">
      <alignment vertical="center" shrinkToFit="1"/>
      <protection/>
    </xf>
    <xf numFmtId="0" fontId="57" fillId="0" borderId="38" xfId="63" applyFont="1" applyFill="1" applyBorder="1" applyAlignment="1">
      <alignment vertical="center" shrinkToFit="1"/>
      <protection/>
    </xf>
    <xf numFmtId="0" fontId="57" fillId="0" borderId="38" xfId="63" applyFont="1" applyFill="1" applyBorder="1" applyAlignment="1">
      <alignment horizontal="left" vertical="center" shrinkToFit="1"/>
      <protection/>
    </xf>
    <xf numFmtId="38" fontId="57" fillId="0" borderId="38" xfId="49" applyFont="1" applyFill="1" applyBorder="1" applyAlignment="1">
      <alignment horizontal="center" vertical="center" shrinkToFit="1"/>
    </xf>
    <xf numFmtId="0" fontId="59" fillId="0" borderId="0" xfId="63" applyFont="1" applyFill="1" applyBorder="1" applyAlignment="1">
      <alignment horizontal="center" vertical="center" shrinkToFit="1"/>
      <protection/>
    </xf>
    <xf numFmtId="0" fontId="56" fillId="0" borderId="113" xfId="63" applyFont="1" applyFill="1" applyBorder="1" applyAlignment="1">
      <alignment vertical="center" shrinkToFit="1"/>
      <protection/>
    </xf>
    <xf numFmtId="38" fontId="6" fillId="0" borderId="113" xfId="49" applyFont="1" applyFill="1" applyBorder="1" applyAlignment="1">
      <alignment horizontal="right" vertical="center" shrinkToFit="1"/>
    </xf>
    <xf numFmtId="38" fontId="6" fillId="0" borderId="113" xfId="49" applyFont="1" applyFill="1" applyBorder="1" applyAlignment="1" applyProtection="1">
      <alignment horizontal="right" vertical="center" shrinkToFit="1"/>
      <protection locked="0"/>
    </xf>
    <xf numFmtId="0" fontId="6" fillId="0" borderId="0" xfId="63" applyFont="1" applyFill="1" applyBorder="1" applyAlignment="1">
      <alignment horizontal="center" vertical="center" shrinkToFit="1"/>
      <protection/>
    </xf>
    <xf numFmtId="0" fontId="56" fillId="0" borderId="112" xfId="63" applyFont="1" applyFill="1" applyBorder="1" applyAlignment="1">
      <alignment vertical="center" shrinkToFit="1"/>
      <protection/>
    </xf>
    <xf numFmtId="38" fontId="6" fillId="0" borderId="112" xfId="49" applyFont="1" applyFill="1" applyBorder="1" applyAlignment="1">
      <alignment horizontal="right" vertical="center" shrinkToFit="1"/>
    </xf>
    <xf numFmtId="38" fontId="6" fillId="0" borderId="112" xfId="49" applyFont="1" applyFill="1" applyBorder="1" applyAlignment="1" applyProtection="1">
      <alignment horizontal="right" vertical="center" shrinkToFit="1"/>
      <protection locked="0"/>
    </xf>
    <xf numFmtId="0" fontId="56" fillId="0" borderId="135" xfId="63" applyFont="1" applyFill="1" applyBorder="1" applyAlignment="1">
      <alignment vertical="center" shrinkToFit="1"/>
      <protection/>
    </xf>
    <xf numFmtId="38" fontId="6" fillId="0" borderId="135" xfId="49" applyFont="1" applyFill="1" applyBorder="1" applyAlignment="1">
      <alignment horizontal="right" vertical="center" shrinkToFit="1"/>
    </xf>
    <xf numFmtId="38" fontId="6" fillId="0" borderId="135" xfId="49" applyFont="1" applyFill="1" applyBorder="1" applyAlignment="1" applyProtection="1">
      <alignment horizontal="right" vertical="center" shrinkToFit="1"/>
      <protection locked="0"/>
    </xf>
    <xf numFmtId="0" fontId="56" fillId="0" borderId="161" xfId="63" applyFont="1" applyFill="1" applyBorder="1" applyAlignment="1">
      <alignment vertical="center" shrinkToFit="1"/>
      <protection/>
    </xf>
    <xf numFmtId="0" fontId="6" fillId="0" borderId="161" xfId="63" applyFont="1" applyFill="1" applyBorder="1" applyAlignment="1">
      <alignment vertical="center" shrinkToFit="1"/>
      <protection/>
    </xf>
    <xf numFmtId="38" fontId="6" fillId="0" borderId="161" xfId="49" applyFont="1" applyFill="1" applyBorder="1" applyAlignment="1">
      <alignment horizontal="right" vertical="center" shrinkToFit="1"/>
    </xf>
    <xf numFmtId="0" fontId="56" fillId="0" borderId="162" xfId="63" applyFont="1" applyFill="1" applyBorder="1" applyAlignment="1">
      <alignment vertical="center" shrinkToFit="1"/>
      <protection/>
    </xf>
    <xf numFmtId="0" fontId="6" fillId="0" borderId="162" xfId="63" applyFont="1" applyFill="1" applyBorder="1" applyAlignment="1">
      <alignment vertical="center" shrinkToFit="1"/>
      <protection/>
    </xf>
    <xf numFmtId="38" fontId="6" fillId="0" borderId="162" xfId="49" applyFont="1" applyFill="1" applyBorder="1" applyAlignment="1">
      <alignment horizontal="right" vertical="center" shrinkToFit="1"/>
    </xf>
    <xf numFmtId="38" fontId="6" fillId="0" borderId="162" xfId="49" applyFont="1" applyFill="1" applyBorder="1" applyAlignment="1" applyProtection="1">
      <alignment horizontal="right" vertical="center" shrinkToFit="1"/>
      <protection locked="0"/>
    </xf>
    <xf numFmtId="0" fontId="56" fillId="0" borderId="110" xfId="63" applyFont="1" applyFill="1" applyBorder="1" applyAlignment="1">
      <alignment vertical="center" shrinkToFit="1"/>
      <protection/>
    </xf>
    <xf numFmtId="0" fontId="6" fillId="0" borderId="110" xfId="63" applyFont="1" applyFill="1" applyBorder="1" applyAlignment="1">
      <alignment vertical="center" shrinkToFit="1"/>
      <protection/>
    </xf>
    <xf numFmtId="38" fontId="6" fillId="0" borderId="110" xfId="49" applyFont="1" applyFill="1" applyBorder="1" applyAlignment="1">
      <alignment horizontal="right" vertical="center" shrinkToFit="1"/>
    </xf>
    <xf numFmtId="38" fontId="6" fillId="0" borderId="110" xfId="49" applyFont="1" applyFill="1" applyBorder="1" applyAlignment="1" applyProtection="1">
      <alignment horizontal="right" vertical="center" shrinkToFit="1"/>
      <protection locked="0"/>
    </xf>
    <xf numFmtId="0" fontId="6" fillId="0" borderId="163" xfId="63" applyFont="1" applyFill="1" applyBorder="1" applyAlignment="1">
      <alignment vertical="center" shrinkToFit="1"/>
      <protection/>
    </xf>
    <xf numFmtId="38" fontId="6" fillId="0" borderId="163" xfId="49" applyFont="1" applyFill="1" applyBorder="1" applyAlignment="1">
      <alignment horizontal="right" vertical="center" shrinkToFit="1"/>
    </xf>
    <xf numFmtId="49" fontId="6" fillId="0" borderId="0" xfId="63" applyNumberFormat="1" applyFont="1" applyBorder="1" applyAlignment="1">
      <alignment horizontal="center" vertical="center" shrinkToFit="1"/>
      <protection/>
    </xf>
    <xf numFmtId="38" fontId="6" fillId="0" borderId="0" xfId="63" applyNumberFormat="1" applyFont="1" applyAlignment="1">
      <alignment horizontal="center" vertical="center" shrinkToFit="1"/>
      <protection/>
    </xf>
    <xf numFmtId="201" fontId="6" fillId="0" borderId="113" xfId="49" applyNumberFormat="1" applyFont="1" applyFill="1" applyBorder="1" applyAlignment="1">
      <alignment horizontal="right" vertical="center" shrinkToFit="1"/>
    </xf>
    <xf numFmtId="201" fontId="6" fillId="0" borderId="113" xfId="49" applyNumberFormat="1" applyFont="1" applyFill="1" applyBorder="1" applyAlignment="1" applyProtection="1">
      <alignment horizontal="right" vertical="center" shrinkToFit="1"/>
      <protection locked="0"/>
    </xf>
    <xf numFmtId="201" fontId="6" fillId="0" borderId="112" xfId="49" applyNumberFormat="1" applyFont="1" applyFill="1" applyBorder="1" applyAlignment="1">
      <alignment horizontal="right" vertical="center" shrinkToFit="1"/>
    </xf>
    <xf numFmtId="201" fontId="6" fillId="0" borderId="112" xfId="49" applyNumberFormat="1" applyFont="1" applyFill="1" applyBorder="1" applyAlignment="1" applyProtection="1">
      <alignment horizontal="right" vertical="center" shrinkToFit="1"/>
      <protection locked="0"/>
    </xf>
    <xf numFmtId="201" fontId="16" fillId="0" borderId="112" xfId="49" applyNumberFormat="1" applyFont="1" applyFill="1" applyBorder="1" applyAlignment="1">
      <alignment horizontal="right" vertical="center" shrinkToFit="1"/>
    </xf>
    <xf numFmtId="201" fontId="16" fillId="0" borderId="112" xfId="49" applyNumberFormat="1" applyFont="1" applyFill="1" applyBorder="1" applyAlignment="1" applyProtection="1">
      <alignment horizontal="right" vertical="center" shrinkToFit="1"/>
      <protection locked="0"/>
    </xf>
    <xf numFmtId="201" fontId="6" fillId="0" borderId="135" xfId="49" applyNumberFormat="1" applyFont="1" applyFill="1" applyBorder="1" applyAlignment="1">
      <alignment horizontal="right" vertical="center" shrinkToFit="1"/>
    </xf>
    <xf numFmtId="201" fontId="6" fillId="0" borderId="135" xfId="49" applyNumberFormat="1" applyFont="1" applyFill="1" applyBorder="1" applyAlignment="1" applyProtection="1">
      <alignment horizontal="right" vertical="center" shrinkToFit="1"/>
      <protection locked="0"/>
    </xf>
    <xf numFmtId="201" fontId="6" fillId="0" borderId="161" xfId="49" applyNumberFormat="1" applyFont="1" applyFill="1" applyBorder="1" applyAlignment="1">
      <alignment horizontal="right" vertical="center" shrinkToFit="1"/>
    </xf>
    <xf numFmtId="201" fontId="6" fillId="0" borderId="162" xfId="49" applyNumberFormat="1" applyFont="1" applyFill="1" applyBorder="1" applyAlignment="1">
      <alignment horizontal="right" vertical="center" shrinkToFit="1"/>
    </xf>
    <xf numFmtId="201" fontId="6" fillId="0" borderId="162" xfId="49" applyNumberFormat="1" applyFont="1" applyFill="1" applyBorder="1" applyAlignment="1" applyProtection="1">
      <alignment horizontal="right" vertical="center" shrinkToFit="1"/>
      <protection locked="0"/>
    </xf>
    <xf numFmtId="201" fontId="6" fillId="0" borderId="110" xfId="49" applyNumberFormat="1" applyFont="1" applyFill="1" applyBorder="1" applyAlignment="1">
      <alignment horizontal="right" vertical="center" shrinkToFit="1"/>
    </xf>
    <xf numFmtId="201" fontId="6" fillId="0" borderId="110" xfId="49" applyNumberFormat="1" applyFont="1" applyFill="1" applyBorder="1" applyAlignment="1" applyProtection="1">
      <alignment horizontal="right" vertical="center" shrinkToFit="1"/>
      <protection locked="0"/>
    </xf>
    <xf numFmtId="201" fontId="6" fillId="0" borderId="163" xfId="49" applyNumberFormat="1" applyFont="1" applyFill="1" applyBorder="1" applyAlignment="1">
      <alignment horizontal="right" vertical="center" shrinkToFit="1"/>
    </xf>
    <xf numFmtId="0" fontId="6" fillId="0" borderId="0" xfId="63" applyFont="1" applyFill="1" applyBorder="1" applyAlignment="1">
      <alignment vertical="center"/>
      <protection/>
    </xf>
    <xf numFmtId="0" fontId="6" fillId="0" borderId="0" xfId="63" applyFont="1" applyFill="1" applyBorder="1" applyAlignment="1">
      <alignment horizontal="center" vertical="center"/>
      <protection/>
    </xf>
    <xf numFmtId="49" fontId="6" fillId="0" borderId="0" xfId="63" applyNumberFormat="1" applyFont="1" applyFill="1" applyBorder="1" applyAlignment="1">
      <alignment horizontal="center" vertical="center"/>
      <protection/>
    </xf>
    <xf numFmtId="180" fontId="6" fillId="0" borderId="0" xfId="63" applyNumberFormat="1" applyFont="1" applyFill="1" applyBorder="1" applyAlignment="1">
      <alignment horizontal="center" vertical="center"/>
      <protection/>
    </xf>
    <xf numFmtId="180" fontId="6" fillId="0" borderId="0" xfId="63" applyNumberFormat="1" applyFont="1" applyFill="1" applyBorder="1" applyAlignment="1" applyProtection="1">
      <alignment horizontal="center" vertical="center"/>
      <protection locked="0"/>
    </xf>
    <xf numFmtId="176" fontId="6" fillId="0" borderId="113" xfId="49" applyNumberFormat="1" applyFont="1" applyFill="1" applyBorder="1" applyAlignment="1">
      <alignment horizontal="right" vertical="center" shrinkToFit="1"/>
    </xf>
    <xf numFmtId="176" fontId="6" fillId="0" borderId="113" xfId="49" applyNumberFormat="1" applyFont="1" applyFill="1" applyBorder="1" applyAlignment="1" applyProtection="1">
      <alignment horizontal="right" vertical="center" shrinkToFit="1"/>
      <protection locked="0"/>
    </xf>
    <xf numFmtId="176" fontId="6" fillId="0" borderId="112" xfId="49" applyNumberFormat="1" applyFont="1" applyFill="1" applyBorder="1" applyAlignment="1">
      <alignment horizontal="right" vertical="center" shrinkToFit="1"/>
    </xf>
    <xf numFmtId="176" fontId="6" fillId="0" borderId="112" xfId="49" applyNumberFormat="1" applyFont="1" applyFill="1" applyBorder="1" applyAlignment="1" applyProtection="1">
      <alignment horizontal="right" vertical="center" shrinkToFit="1"/>
      <protection locked="0"/>
    </xf>
    <xf numFmtId="176" fontId="16" fillId="0" borderId="112" xfId="49" applyNumberFormat="1" applyFont="1" applyFill="1" applyBorder="1" applyAlignment="1">
      <alignment horizontal="right" vertical="center" shrinkToFit="1"/>
    </xf>
    <xf numFmtId="176" fontId="16" fillId="0" borderId="112" xfId="49" applyNumberFormat="1" applyFont="1" applyFill="1" applyBorder="1" applyAlignment="1" applyProtection="1">
      <alignment horizontal="right" vertical="center" shrinkToFit="1"/>
      <protection locked="0"/>
    </xf>
    <xf numFmtId="176" fontId="6" fillId="0" borderId="135" xfId="49" applyNumberFormat="1" applyFont="1" applyFill="1" applyBorder="1" applyAlignment="1">
      <alignment horizontal="right" vertical="center" shrinkToFit="1"/>
    </xf>
    <xf numFmtId="176" fontId="6" fillId="0" borderId="135" xfId="49" applyNumberFormat="1" applyFont="1" applyFill="1" applyBorder="1" applyAlignment="1" applyProtection="1">
      <alignment horizontal="right" vertical="center" shrinkToFit="1"/>
      <protection locked="0"/>
    </xf>
    <xf numFmtId="176" fontId="6" fillId="0" borderId="161" xfId="49" applyNumberFormat="1" applyFont="1" applyFill="1" applyBorder="1" applyAlignment="1">
      <alignment horizontal="right" vertical="center" shrinkToFit="1"/>
    </xf>
    <xf numFmtId="176" fontId="6" fillId="0" borderId="162" xfId="49" applyNumberFormat="1" applyFont="1" applyFill="1" applyBorder="1" applyAlignment="1">
      <alignment horizontal="right" vertical="center" shrinkToFit="1"/>
    </xf>
    <xf numFmtId="176" fontId="6" fillId="0" borderId="162" xfId="49" applyNumberFormat="1" applyFont="1" applyFill="1" applyBorder="1" applyAlignment="1" applyProtection="1">
      <alignment horizontal="right" vertical="center" shrinkToFit="1"/>
      <protection locked="0"/>
    </xf>
    <xf numFmtId="176" fontId="6" fillId="0" borderId="110" xfId="49" applyNumberFormat="1" applyFont="1" applyFill="1" applyBorder="1" applyAlignment="1">
      <alignment horizontal="right" vertical="center" shrinkToFit="1"/>
    </xf>
    <xf numFmtId="176" fontId="6" fillId="0" borderId="110" xfId="49" applyNumberFormat="1" applyFont="1" applyFill="1" applyBorder="1" applyAlignment="1" applyProtection="1">
      <alignment horizontal="right" vertical="center" shrinkToFit="1"/>
      <protection locked="0"/>
    </xf>
    <xf numFmtId="176" fontId="6" fillId="0" borderId="163" xfId="49" applyNumberFormat="1" applyFont="1" applyFill="1" applyBorder="1" applyAlignment="1">
      <alignment horizontal="right" vertical="center" shrinkToFit="1"/>
    </xf>
    <xf numFmtId="38" fontId="6" fillId="0" borderId="0" xfId="49" applyFont="1" applyBorder="1" applyAlignment="1">
      <alignment horizontal="center" vertical="center" shrinkToFit="1"/>
    </xf>
    <xf numFmtId="0" fontId="6" fillId="0" borderId="0" xfId="63" applyFont="1" applyFill="1" applyAlignment="1">
      <alignment horizontal="center" vertical="center" shrinkToFit="1"/>
      <protection/>
    </xf>
    <xf numFmtId="38" fontId="6" fillId="0" borderId="0" xfId="49" applyFont="1" applyFill="1" applyAlignment="1">
      <alignment horizontal="center" vertical="center" shrinkToFit="1"/>
    </xf>
    <xf numFmtId="38" fontId="3" fillId="0" borderId="159" xfId="49" applyFont="1" applyFill="1" applyBorder="1" applyAlignment="1">
      <alignment vertical="center"/>
    </xf>
    <xf numFmtId="0" fontId="6" fillId="0" borderId="108" xfId="63" applyFont="1" applyFill="1" applyBorder="1" applyAlignment="1">
      <alignment vertical="center" shrinkToFit="1"/>
      <protection/>
    </xf>
    <xf numFmtId="0" fontId="6" fillId="0" borderId="160" xfId="63" applyFont="1" applyFill="1" applyBorder="1" applyAlignment="1">
      <alignment vertical="center" shrinkToFit="1"/>
      <protection/>
    </xf>
    <xf numFmtId="38" fontId="6" fillId="0" borderId="108" xfId="49" applyFont="1" applyFill="1" applyBorder="1" applyAlignment="1">
      <alignment vertical="center" shrinkToFit="1"/>
    </xf>
    <xf numFmtId="38" fontId="6" fillId="0" borderId="160" xfId="49" applyFont="1" applyFill="1" applyBorder="1" applyAlignment="1">
      <alignment vertical="center" shrinkToFit="1"/>
    </xf>
    <xf numFmtId="49" fontId="6" fillId="0" borderId="0" xfId="63" applyNumberFormat="1" applyFont="1" applyBorder="1" applyAlignment="1">
      <alignment vertical="center" shrinkToFit="1"/>
      <protection/>
    </xf>
    <xf numFmtId="38" fontId="6" fillId="0" borderId="0" xfId="49" applyFont="1" applyBorder="1" applyAlignment="1">
      <alignment vertical="center" shrinkToFit="1"/>
    </xf>
    <xf numFmtId="38" fontId="6" fillId="0" borderId="0" xfId="49" applyFont="1" applyFill="1" applyAlignment="1">
      <alignment vertical="center" shrinkToFit="1"/>
    </xf>
    <xf numFmtId="38" fontId="6" fillId="0" borderId="0" xfId="49" applyFont="1" applyAlignment="1">
      <alignment vertical="center" shrinkToFit="1"/>
    </xf>
    <xf numFmtId="38" fontId="59" fillId="0" borderId="38" xfId="49" applyFont="1" applyFill="1" applyBorder="1" applyAlignment="1" applyProtection="1">
      <alignment horizontal="center" vertical="center" shrinkToFit="1"/>
      <protection/>
    </xf>
    <xf numFmtId="176" fontId="16" fillId="0" borderId="112" xfId="49" applyNumberFormat="1" applyFont="1" applyFill="1" applyBorder="1" applyAlignment="1" applyProtection="1" quotePrefix="1">
      <alignment horizontal="right" vertical="center" shrinkToFit="1"/>
      <protection locked="0"/>
    </xf>
    <xf numFmtId="176" fontId="16" fillId="0" borderId="162" xfId="49" applyNumberFormat="1" applyFont="1" applyFill="1" applyBorder="1" applyAlignment="1">
      <alignment horizontal="right" vertical="center" shrinkToFit="1"/>
    </xf>
    <xf numFmtId="176" fontId="16" fillId="0" borderId="162" xfId="49" applyNumberFormat="1" applyFont="1" applyFill="1" applyBorder="1" applyAlignment="1" applyProtection="1">
      <alignment horizontal="right" vertical="center" shrinkToFit="1"/>
      <protection locked="0"/>
    </xf>
    <xf numFmtId="49" fontId="6" fillId="0" borderId="0" xfId="63" applyNumberFormat="1" applyFont="1" applyFill="1" applyBorder="1" applyAlignment="1">
      <alignment horizontal="center" vertical="center" shrinkToFit="1"/>
      <protection/>
    </xf>
    <xf numFmtId="180" fontId="6" fillId="0" borderId="0" xfId="63" applyNumberFormat="1" applyFont="1" applyFill="1" applyBorder="1" applyAlignment="1">
      <alignment horizontal="center" vertical="center" shrinkToFit="1"/>
      <protection/>
    </xf>
    <xf numFmtId="180" fontId="6" fillId="0" borderId="0" xfId="63" applyNumberFormat="1" applyFont="1" applyFill="1" applyBorder="1" applyAlignment="1" applyProtection="1">
      <alignment horizontal="center" vertical="center" shrinkToFit="1"/>
      <protection locked="0"/>
    </xf>
    <xf numFmtId="201" fontId="16" fillId="0" borderId="162" xfId="49" applyNumberFormat="1" applyFont="1" applyFill="1" applyBorder="1" applyAlignment="1">
      <alignment horizontal="right" vertical="center" shrinkToFit="1"/>
    </xf>
    <xf numFmtId="0" fontId="18" fillId="0" borderId="0" xfId="0" applyFont="1" applyFill="1" applyAlignment="1">
      <alignment horizontal="center" vertical="center" shrinkToFit="1"/>
    </xf>
    <xf numFmtId="0" fontId="5" fillId="0" borderId="0" xfId="0" applyFont="1" applyFill="1" applyBorder="1" applyAlignment="1">
      <alignment horizontal="left" vertical="center" shrinkToFit="1"/>
    </xf>
    <xf numFmtId="0" fontId="5" fillId="0" borderId="0" xfId="0" applyFont="1" applyFill="1" applyAlignment="1">
      <alignment horizontal="center" vertical="center" shrinkToFit="1"/>
    </xf>
    <xf numFmtId="0" fontId="5" fillId="0" borderId="0" xfId="0" applyFont="1" applyFill="1" applyAlignment="1">
      <alignment horizontal="left" vertical="center" shrinkToFit="1"/>
    </xf>
    <xf numFmtId="0" fontId="5" fillId="0" borderId="70" xfId="0" applyFont="1" applyFill="1" applyBorder="1" applyAlignment="1">
      <alignment vertical="center"/>
    </xf>
    <xf numFmtId="0" fontId="16" fillId="0" borderId="98" xfId="0" applyFont="1" applyFill="1" applyBorder="1" applyAlignment="1">
      <alignment horizontal="center" vertical="center" shrinkToFit="1"/>
    </xf>
    <xf numFmtId="0" fontId="16" fillId="0" borderId="38" xfId="0" applyFont="1" applyFill="1" applyBorder="1" applyAlignment="1">
      <alignment horizontal="center" vertical="center" shrinkToFit="1"/>
    </xf>
    <xf numFmtId="0" fontId="16" fillId="0" borderId="33" xfId="0" applyFont="1" applyFill="1" applyBorder="1" applyAlignment="1">
      <alignment horizontal="distributed" vertical="center"/>
    </xf>
    <xf numFmtId="0" fontId="16" fillId="0" borderId="19" xfId="0" applyFont="1" applyFill="1" applyBorder="1" applyAlignment="1">
      <alignment horizontal="distributed" vertical="center"/>
    </xf>
    <xf numFmtId="0" fontId="16" fillId="0" borderId="85" xfId="0" applyFont="1" applyFill="1" applyBorder="1" applyAlignment="1">
      <alignment horizontal="center" vertical="center" textRotation="255"/>
    </xf>
    <xf numFmtId="0" fontId="16" fillId="0" borderId="62" xfId="0" applyFont="1" applyFill="1" applyBorder="1" applyAlignment="1">
      <alignment horizontal="center" vertical="center" textRotation="255"/>
    </xf>
    <xf numFmtId="0" fontId="16" fillId="0" borderId="61" xfId="0" applyFont="1" applyFill="1" applyBorder="1" applyAlignment="1">
      <alignment horizontal="center" vertical="center" textRotation="255"/>
    </xf>
    <xf numFmtId="0" fontId="16" fillId="0" borderId="164" xfId="0" applyFont="1" applyFill="1" applyBorder="1" applyAlignment="1">
      <alignment horizontal="center" vertical="center"/>
    </xf>
    <xf numFmtId="0" fontId="16" fillId="0" borderId="92" xfId="0" applyFont="1" applyFill="1" applyBorder="1" applyAlignment="1">
      <alignment horizontal="center" vertical="center"/>
    </xf>
    <xf numFmtId="3" fontId="16" fillId="0" borderId="156" xfId="0" applyNumberFormat="1" applyFont="1" applyFill="1" applyBorder="1" applyAlignment="1">
      <alignment horizontal="center" vertical="center"/>
    </xf>
    <xf numFmtId="3" fontId="16" fillId="0" borderId="165" xfId="0" applyNumberFormat="1" applyFont="1" applyFill="1" applyBorder="1" applyAlignment="1">
      <alignment horizontal="center" vertical="center"/>
    </xf>
    <xf numFmtId="3" fontId="16" fillId="0" borderId="91" xfId="0" applyNumberFormat="1" applyFont="1" applyFill="1" applyBorder="1" applyAlignment="1">
      <alignment horizontal="center" vertical="center"/>
    </xf>
    <xf numFmtId="3" fontId="16" fillId="0" borderId="66" xfId="0" applyNumberFormat="1" applyFont="1" applyFill="1" applyBorder="1" applyAlignment="1">
      <alignment horizontal="center" vertical="center"/>
    </xf>
    <xf numFmtId="0" fontId="16" fillId="0" borderId="156" xfId="0" applyFont="1" applyFill="1" applyBorder="1" applyAlignment="1">
      <alignment horizontal="center" vertical="center"/>
    </xf>
    <xf numFmtId="0" fontId="16" fillId="0" borderId="156" xfId="0" applyFont="1" applyFill="1" applyBorder="1" applyAlignment="1">
      <alignment horizontal="center" vertical="center" shrinkToFit="1"/>
    </xf>
    <xf numFmtId="0" fontId="16" fillId="0" borderId="165" xfId="0" applyFont="1" applyFill="1" applyBorder="1" applyAlignment="1">
      <alignment horizontal="center" vertical="center" shrinkToFit="1"/>
    </xf>
    <xf numFmtId="0" fontId="16" fillId="0" borderId="166" xfId="0" applyFont="1" applyFill="1" applyBorder="1" applyAlignment="1">
      <alignment horizontal="center" vertical="center"/>
    </xf>
    <xf numFmtId="0" fontId="16" fillId="0" borderId="167" xfId="0" applyFont="1" applyFill="1" applyBorder="1" applyAlignment="1">
      <alignment horizontal="center" vertical="center"/>
    </xf>
    <xf numFmtId="0" fontId="16" fillId="0" borderId="105" xfId="0" applyFont="1" applyFill="1" applyBorder="1" applyAlignment="1">
      <alignment horizontal="center" vertical="center"/>
    </xf>
    <xf numFmtId="0" fontId="16" fillId="0" borderId="168" xfId="0" applyFont="1" applyFill="1" applyBorder="1" applyAlignment="1">
      <alignment horizontal="center" vertical="center"/>
    </xf>
    <xf numFmtId="0" fontId="16" fillId="0" borderId="168" xfId="0" applyFont="1" applyFill="1" applyBorder="1" applyAlignment="1">
      <alignment horizontal="center" vertical="center" shrinkToFit="1"/>
    </xf>
    <xf numFmtId="0" fontId="16" fillId="0" borderId="169" xfId="0" applyFont="1" applyFill="1" applyBorder="1" applyAlignment="1">
      <alignment horizontal="center" vertical="center" shrinkToFit="1"/>
    </xf>
    <xf numFmtId="0" fontId="16" fillId="0" borderId="170" xfId="0" applyFont="1" applyFill="1" applyBorder="1" applyAlignment="1">
      <alignment horizontal="center" vertical="center"/>
    </xf>
    <xf numFmtId="0" fontId="16" fillId="0" borderId="171" xfId="0" applyFont="1" applyFill="1" applyBorder="1" applyAlignment="1">
      <alignment horizontal="center" vertical="center"/>
    </xf>
    <xf numFmtId="0" fontId="16" fillId="0" borderId="106" xfId="0" applyFont="1" applyFill="1" applyBorder="1" applyAlignment="1">
      <alignment horizontal="center" vertical="center"/>
    </xf>
    <xf numFmtId="0" fontId="16" fillId="0" borderId="169" xfId="0" applyFont="1" applyFill="1" applyBorder="1" applyAlignment="1">
      <alignment horizontal="center" vertical="center"/>
    </xf>
    <xf numFmtId="0" fontId="16" fillId="0" borderId="172" xfId="0" applyFont="1" applyFill="1" applyBorder="1" applyAlignment="1">
      <alignment horizontal="center" vertical="center"/>
    </xf>
    <xf numFmtId="0" fontId="16" fillId="0" borderId="53" xfId="0" applyFont="1" applyFill="1" applyBorder="1" applyAlignment="1">
      <alignment horizontal="center" vertical="center"/>
    </xf>
    <xf numFmtId="0" fontId="16" fillId="0" borderId="54" xfId="0" applyFont="1" applyFill="1" applyBorder="1" applyAlignment="1">
      <alignment horizontal="center" vertical="center"/>
    </xf>
    <xf numFmtId="0" fontId="16" fillId="0" borderId="54" xfId="0" applyFont="1" applyFill="1" applyBorder="1" applyAlignment="1">
      <alignment horizontal="center" vertical="center" shrinkToFit="1"/>
    </xf>
    <xf numFmtId="0" fontId="16" fillId="0" borderId="173" xfId="0" applyFont="1" applyFill="1" applyBorder="1" applyAlignment="1">
      <alignment horizontal="center" vertical="center"/>
    </xf>
    <xf numFmtId="0" fontId="16" fillId="0" borderId="174" xfId="0" applyFont="1" applyFill="1" applyBorder="1" applyAlignment="1">
      <alignment horizontal="center" vertical="center"/>
    </xf>
    <xf numFmtId="0" fontId="16" fillId="0" borderId="175" xfId="0" applyFont="1" applyFill="1" applyBorder="1" applyAlignment="1">
      <alignment horizontal="center" vertical="center"/>
    </xf>
    <xf numFmtId="0" fontId="16" fillId="0" borderId="176" xfId="0" applyFont="1" applyFill="1" applyBorder="1" applyAlignment="1">
      <alignment horizontal="center" vertical="center"/>
    </xf>
    <xf numFmtId="0" fontId="16" fillId="0" borderId="175" xfId="0" applyFont="1" applyFill="1" applyBorder="1" applyAlignment="1">
      <alignment horizontal="center" vertical="center" shrinkToFit="1"/>
    </xf>
    <xf numFmtId="0" fontId="16" fillId="0" borderId="176" xfId="0" applyFont="1" applyFill="1" applyBorder="1" applyAlignment="1">
      <alignment horizontal="center" vertical="center" shrinkToFit="1"/>
    </xf>
    <xf numFmtId="0" fontId="16" fillId="0" borderId="172" xfId="0" applyFont="1" applyFill="1" applyBorder="1" applyAlignment="1">
      <alignment horizontal="center" vertical="center" shrinkToFit="1"/>
    </xf>
    <xf numFmtId="0" fontId="16" fillId="0" borderId="53" xfId="0" applyFont="1" applyFill="1" applyBorder="1" applyAlignment="1">
      <alignment horizontal="center" vertical="center" shrinkToFit="1"/>
    </xf>
    <xf numFmtId="0" fontId="16" fillId="0" borderId="63" xfId="0" applyFont="1" applyFill="1" applyBorder="1" applyAlignment="1">
      <alignment horizontal="center" vertical="center"/>
    </xf>
    <xf numFmtId="0" fontId="16" fillId="0" borderId="64" xfId="0" applyFont="1" applyFill="1" applyBorder="1" applyAlignment="1">
      <alignment horizontal="center" vertical="center"/>
    </xf>
    <xf numFmtId="0" fontId="16" fillId="0" borderId="177" xfId="0" applyFont="1" applyFill="1" applyBorder="1" applyAlignment="1">
      <alignment horizontal="center" vertical="center"/>
    </xf>
    <xf numFmtId="0" fontId="16" fillId="0" borderId="89" xfId="0" applyFont="1" applyFill="1" applyBorder="1" applyAlignment="1">
      <alignment horizontal="center" vertical="center"/>
    </xf>
    <xf numFmtId="0" fontId="16" fillId="0" borderId="90" xfId="0" applyFont="1" applyFill="1" applyBorder="1" applyAlignment="1">
      <alignment horizontal="center" vertical="center"/>
    </xf>
    <xf numFmtId="0" fontId="16" fillId="0" borderId="157" xfId="0" applyFont="1" applyFill="1" applyBorder="1" applyAlignment="1">
      <alignment horizontal="center" vertical="center"/>
    </xf>
    <xf numFmtId="0" fontId="16" fillId="0" borderId="178" xfId="0" applyFont="1" applyFill="1" applyBorder="1" applyAlignment="1">
      <alignment horizontal="center" vertical="center"/>
    </xf>
    <xf numFmtId="0" fontId="16" fillId="0" borderId="157" xfId="0" applyFont="1" applyFill="1" applyBorder="1" applyAlignment="1">
      <alignment horizontal="center" vertical="center" shrinkToFit="1"/>
    </xf>
    <xf numFmtId="0" fontId="16" fillId="0" borderId="178" xfId="0" applyFont="1" applyFill="1" applyBorder="1" applyAlignment="1">
      <alignment horizontal="center" vertical="center" shrinkToFit="1"/>
    </xf>
    <xf numFmtId="0" fontId="16" fillId="0" borderId="89" xfId="0" applyFont="1" applyFill="1" applyBorder="1" applyAlignment="1">
      <alignment horizontal="center" vertical="center" shrinkToFit="1"/>
    </xf>
    <xf numFmtId="0" fontId="16" fillId="0" borderId="64" xfId="0" applyFont="1" applyFill="1" applyBorder="1" applyAlignment="1">
      <alignment horizontal="center" vertical="center" shrinkToFit="1"/>
    </xf>
    <xf numFmtId="0" fontId="16" fillId="0" borderId="63" xfId="0" applyFont="1" applyFill="1" applyBorder="1" applyAlignment="1">
      <alignment horizontal="center" vertical="center" shrinkToFit="1"/>
    </xf>
    <xf numFmtId="180" fontId="16" fillId="0" borderId="53" xfId="0" applyNumberFormat="1" applyFont="1" applyFill="1" applyBorder="1" applyAlignment="1">
      <alignment horizontal="center" vertical="center" shrinkToFit="1"/>
    </xf>
    <xf numFmtId="180" fontId="16" fillId="0" borderId="54" xfId="0" applyNumberFormat="1" applyFont="1" applyFill="1" applyBorder="1" applyAlignment="1">
      <alignment horizontal="center" vertical="center" shrinkToFit="1"/>
    </xf>
    <xf numFmtId="180" fontId="16" fillId="0" borderId="55" xfId="0" applyNumberFormat="1" applyFont="1" applyFill="1" applyBorder="1" applyAlignment="1">
      <alignment horizontal="center" vertical="center" shrinkToFit="1"/>
    </xf>
    <xf numFmtId="180" fontId="16" fillId="0" borderId="56" xfId="0" applyNumberFormat="1" applyFont="1" applyFill="1" applyBorder="1" applyAlignment="1">
      <alignment horizontal="center" vertical="center" shrinkToFit="1"/>
    </xf>
    <xf numFmtId="0" fontId="16" fillId="0" borderId="85" xfId="0" applyFont="1" applyFill="1" applyBorder="1" applyAlignment="1">
      <alignment horizontal="center" vertical="center"/>
    </xf>
    <xf numFmtId="0" fontId="16" fillId="0" borderId="62" xfId="0" applyFont="1" applyFill="1" applyBorder="1" applyAlignment="1">
      <alignment horizontal="center" vertical="center"/>
    </xf>
    <xf numFmtId="0" fontId="16" fillId="0" borderId="61" xfId="0" applyFont="1" applyFill="1" applyBorder="1" applyAlignment="1">
      <alignment horizontal="center" vertical="center"/>
    </xf>
    <xf numFmtId="180" fontId="16" fillId="0" borderId="63" xfId="0" applyNumberFormat="1" applyFont="1" applyFill="1" applyBorder="1" applyAlignment="1">
      <alignment horizontal="center" vertical="center" shrinkToFit="1"/>
    </xf>
    <xf numFmtId="180" fontId="16" fillId="0" borderId="64" xfId="0" applyNumberFormat="1" applyFont="1" applyFill="1" applyBorder="1" applyAlignment="1">
      <alignment horizontal="center" vertical="center" shrinkToFit="1"/>
    </xf>
    <xf numFmtId="0" fontId="16" fillId="0" borderId="165" xfId="0" applyFont="1" applyFill="1" applyBorder="1" applyAlignment="1">
      <alignment horizontal="center" vertical="center"/>
    </xf>
    <xf numFmtId="180" fontId="16" fillId="0" borderId="65" xfId="0" applyNumberFormat="1" applyFont="1" applyFill="1" applyBorder="1" applyAlignment="1">
      <alignment horizontal="center" vertical="center" shrinkToFit="1"/>
    </xf>
    <xf numFmtId="180" fontId="16" fillId="0" borderId="66" xfId="0" applyNumberFormat="1" applyFont="1" applyFill="1" applyBorder="1" applyAlignment="1">
      <alignment horizontal="center" vertical="center" shrinkToFit="1"/>
    </xf>
    <xf numFmtId="180" fontId="16" fillId="0" borderId="57" xfId="0" applyNumberFormat="1" applyFont="1" applyFill="1" applyBorder="1" applyAlignment="1">
      <alignment horizontal="center" vertical="center" shrinkToFit="1"/>
    </xf>
    <xf numFmtId="180" fontId="16" fillId="0" borderId="58" xfId="0" applyNumberFormat="1" applyFont="1" applyFill="1" applyBorder="1" applyAlignment="1">
      <alignment horizontal="center" vertical="center" shrinkToFit="1"/>
    </xf>
    <xf numFmtId="0" fontId="46" fillId="0" borderId="89" xfId="0" applyFont="1" applyFill="1" applyBorder="1" applyAlignment="1">
      <alignment horizontal="center" vertical="center"/>
    </xf>
    <xf numFmtId="0" fontId="46" fillId="0" borderId="63" xfId="0" applyFont="1" applyFill="1" applyBorder="1" applyAlignment="1">
      <alignment horizontal="center" vertical="center"/>
    </xf>
    <xf numFmtId="0" fontId="46" fillId="0" borderId="64" xfId="0" applyFont="1" applyFill="1" applyBorder="1" applyAlignment="1">
      <alignment horizontal="center" vertical="center"/>
    </xf>
    <xf numFmtId="0" fontId="46" fillId="0" borderId="85" xfId="0" applyFont="1" applyFill="1" applyBorder="1" applyAlignment="1">
      <alignment horizontal="center" vertical="center"/>
    </xf>
    <xf numFmtId="0" fontId="46" fillId="0" borderId="65" xfId="0" applyFont="1" applyFill="1" applyBorder="1" applyAlignment="1">
      <alignment horizontal="center" vertical="center"/>
    </xf>
    <xf numFmtId="0" fontId="46" fillId="0" borderId="62" xfId="0" applyFont="1" applyFill="1" applyBorder="1" applyAlignment="1">
      <alignment horizontal="center" vertical="center"/>
    </xf>
    <xf numFmtId="0" fontId="16" fillId="0" borderId="62" xfId="0" applyFont="1" applyFill="1" applyBorder="1" applyAlignment="1">
      <alignment horizontal="center" vertical="center" shrinkToFit="1"/>
    </xf>
    <xf numFmtId="0" fontId="16" fillId="0" borderId="179" xfId="0" applyFont="1" applyFill="1" applyBorder="1" applyAlignment="1">
      <alignment horizontal="center" vertical="center"/>
    </xf>
    <xf numFmtId="0" fontId="16" fillId="0" borderId="93" xfId="0" applyFont="1" applyFill="1" applyBorder="1" applyAlignment="1">
      <alignment horizontal="center" vertical="center"/>
    </xf>
    <xf numFmtId="0" fontId="16" fillId="0" borderId="147" xfId="0" applyFont="1" applyFill="1" applyBorder="1" applyAlignment="1">
      <alignment horizontal="center" vertical="center"/>
    </xf>
    <xf numFmtId="0" fontId="16" fillId="0" borderId="180" xfId="0" applyFont="1" applyFill="1" applyBorder="1" applyAlignment="1">
      <alignment horizontal="center" vertical="center"/>
    </xf>
    <xf numFmtId="0" fontId="16" fillId="0" borderId="147" xfId="0" applyFont="1" applyFill="1" applyBorder="1" applyAlignment="1">
      <alignment horizontal="center" vertical="center" shrinkToFit="1"/>
    </xf>
    <xf numFmtId="0" fontId="16" fillId="0" borderId="180" xfId="0" applyFont="1" applyFill="1" applyBorder="1" applyAlignment="1">
      <alignment horizontal="center" vertical="center" shrinkToFit="1"/>
    </xf>
    <xf numFmtId="0" fontId="16" fillId="0" borderId="85" xfId="0" applyFont="1" applyFill="1" applyBorder="1" applyAlignment="1">
      <alignment horizontal="center" vertical="center" shrinkToFit="1"/>
    </xf>
    <xf numFmtId="180" fontId="16" fillId="0" borderId="59" xfId="0" applyNumberFormat="1" applyFont="1" applyFill="1" applyBorder="1" applyAlignment="1">
      <alignment horizontal="center" vertical="center" shrinkToFit="1"/>
    </xf>
    <xf numFmtId="180" fontId="16" fillId="0" borderId="62" xfId="0" applyNumberFormat="1" applyFont="1" applyFill="1" applyBorder="1" applyAlignment="1">
      <alignment horizontal="center" vertical="center" shrinkToFit="1"/>
    </xf>
    <xf numFmtId="180" fontId="16" fillId="0" borderId="61" xfId="0" applyNumberFormat="1" applyFont="1" applyFill="1" applyBorder="1" applyAlignment="1">
      <alignment horizontal="center" vertical="center" shrinkToFit="1"/>
    </xf>
    <xf numFmtId="0" fontId="46" fillId="0" borderId="99" xfId="0" applyFont="1" applyFill="1" applyBorder="1" applyAlignment="1">
      <alignment horizontal="center" vertical="center"/>
    </xf>
    <xf numFmtId="0" fontId="46" fillId="0" borderId="55" xfId="0" applyFont="1" applyFill="1" applyBorder="1" applyAlignment="1">
      <alignment horizontal="center" vertical="center"/>
    </xf>
    <xf numFmtId="0" fontId="46" fillId="0" borderId="56" xfId="0" applyFont="1" applyFill="1" applyBorder="1" applyAlignment="1">
      <alignment horizontal="center" vertical="center"/>
    </xf>
    <xf numFmtId="0" fontId="16" fillId="0" borderId="55" xfId="0" applyFont="1" applyFill="1" applyBorder="1" applyAlignment="1" quotePrefix="1">
      <alignment horizontal="center" vertical="center"/>
    </xf>
    <xf numFmtId="0" fontId="46" fillId="0" borderId="172" xfId="0" applyFont="1" applyFill="1" applyBorder="1" applyAlignment="1">
      <alignment horizontal="center" vertical="center"/>
    </xf>
    <xf numFmtId="0" fontId="46" fillId="0" borderId="53" xfId="0" applyFont="1" applyFill="1" applyBorder="1" applyAlignment="1">
      <alignment horizontal="center" vertical="center"/>
    </xf>
    <xf numFmtId="0" fontId="46" fillId="0" borderId="54" xfId="0" applyFont="1" applyFill="1" applyBorder="1" applyAlignment="1">
      <alignment horizontal="center" vertical="center"/>
    </xf>
    <xf numFmtId="0" fontId="46" fillId="0" borderId="172" xfId="0" applyFont="1" applyFill="1" applyBorder="1" applyAlignment="1">
      <alignment horizontal="center" vertical="center" shrinkToFit="1"/>
    </xf>
    <xf numFmtId="0" fontId="53" fillId="0" borderId="54" xfId="0" applyFont="1" applyFill="1" applyBorder="1" applyAlignment="1">
      <alignment horizontal="center" vertical="center" shrinkToFit="1"/>
    </xf>
    <xf numFmtId="180" fontId="46" fillId="0" borderId="53" xfId="0" applyNumberFormat="1" applyFont="1" applyFill="1" applyBorder="1" applyAlignment="1">
      <alignment horizontal="center" vertical="center" shrinkToFit="1"/>
    </xf>
    <xf numFmtId="180" fontId="46" fillId="0" borderId="54" xfId="0" applyNumberFormat="1" applyFont="1" applyFill="1" applyBorder="1" applyAlignment="1">
      <alignment horizontal="center" vertical="center" shrinkToFit="1"/>
    </xf>
    <xf numFmtId="0" fontId="46" fillId="0" borderId="99" xfId="0" applyFont="1" applyFill="1" applyBorder="1" applyAlignment="1">
      <alignment horizontal="center" vertical="center" shrinkToFit="1"/>
    </xf>
    <xf numFmtId="0" fontId="46" fillId="0" borderId="56" xfId="0" applyFont="1" applyFill="1" applyBorder="1" applyAlignment="1">
      <alignment horizontal="center" vertical="center" shrinkToFit="1"/>
    </xf>
    <xf numFmtId="180" fontId="46" fillId="0" borderId="55" xfId="0" applyNumberFormat="1" applyFont="1" applyFill="1" applyBorder="1" applyAlignment="1">
      <alignment horizontal="center" vertical="center" shrinkToFit="1"/>
    </xf>
    <xf numFmtId="180" fontId="46" fillId="0" borderId="56" xfId="0" applyNumberFormat="1" applyFont="1" applyFill="1" applyBorder="1" applyAlignment="1">
      <alignment horizontal="center" vertical="center" shrinkToFit="1"/>
    </xf>
    <xf numFmtId="0" fontId="46" fillId="0" borderId="168" xfId="0" applyFont="1" applyFill="1" applyBorder="1" applyAlignment="1">
      <alignment horizontal="center" vertical="center"/>
    </xf>
    <xf numFmtId="0" fontId="49" fillId="0" borderId="56" xfId="0" applyFont="1" applyFill="1" applyBorder="1" applyAlignment="1">
      <alignment horizontal="center" vertical="center"/>
    </xf>
    <xf numFmtId="0" fontId="16" fillId="0" borderId="181" xfId="0" applyFont="1" applyFill="1" applyBorder="1" applyAlignment="1">
      <alignment horizontal="center" vertical="center"/>
    </xf>
    <xf numFmtId="0" fontId="16" fillId="0" borderId="182" xfId="0" applyFont="1" applyFill="1" applyBorder="1" applyAlignment="1">
      <alignment horizontal="center" vertical="center"/>
    </xf>
    <xf numFmtId="0" fontId="16" fillId="0" borderId="183" xfId="0" applyFont="1" applyFill="1" applyBorder="1" applyAlignment="1">
      <alignment horizontal="center" vertical="center"/>
    </xf>
    <xf numFmtId="0" fontId="16" fillId="0" borderId="183" xfId="0" applyFont="1" applyFill="1" applyBorder="1" applyAlignment="1">
      <alignment horizontal="center" vertical="center" shrinkToFit="1"/>
    </xf>
    <xf numFmtId="0" fontId="16" fillId="0" borderId="184" xfId="0" applyFont="1" applyFill="1" applyBorder="1" applyAlignment="1">
      <alignment horizontal="center" vertical="center"/>
    </xf>
    <xf numFmtId="0" fontId="16" fillId="0" borderId="185" xfId="0" applyFont="1" applyFill="1" applyBorder="1" applyAlignment="1">
      <alignment horizontal="center" vertical="center"/>
    </xf>
    <xf numFmtId="0" fontId="16" fillId="0" borderId="186" xfId="0" applyFont="1" applyFill="1" applyBorder="1" applyAlignment="1">
      <alignment horizontal="center" vertical="center"/>
    </xf>
    <xf numFmtId="0" fontId="16" fillId="0" borderId="187" xfId="0" applyFont="1" applyFill="1" applyBorder="1" applyAlignment="1">
      <alignment horizontal="center" vertical="center"/>
    </xf>
    <xf numFmtId="0" fontId="16" fillId="0" borderId="186" xfId="0" applyFont="1" applyFill="1" applyBorder="1" applyAlignment="1">
      <alignment horizontal="center" vertical="center" shrinkToFit="1"/>
    </xf>
    <xf numFmtId="0" fontId="16" fillId="0" borderId="187" xfId="0" applyFont="1" applyFill="1" applyBorder="1" applyAlignment="1">
      <alignment horizontal="center" vertical="center" shrinkToFit="1"/>
    </xf>
    <xf numFmtId="0" fontId="16" fillId="0" borderId="181" xfId="0" applyFont="1" applyFill="1" applyBorder="1" applyAlignment="1">
      <alignment horizontal="center" vertical="center" shrinkToFit="1"/>
    </xf>
    <xf numFmtId="180" fontId="16" fillId="0" borderId="182" xfId="0" applyNumberFormat="1" applyFont="1" applyFill="1" applyBorder="1" applyAlignment="1">
      <alignment horizontal="center" vertical="center" shrinkToFit="1"/>
    </xf>
    <xf numFmtId="180" fontId="16" fillId="0" borderId="183" xfId="0" applyNumberFormat="1" applyFont="1" applyFill="1" applyBorder="1" applyAlignment="1">
      <alignment horizontal="center" vertical="center" shrinkToFit="1"/>
    </xf>
    <xf numFmtId="0" fontId="16" fillId="0" borderId="188" xfId="0" applyFont="1" applyFill="1" applyBorder="1" applyAlignment="1">
      <alignment horizontal="center" vertical="center"/>
    </xf>
    <xf numFmtId="0" fontId="16" fillId="0" borderId="148" xfId="0" applyFont="1" applyFill="1" applyBorder="1" applyAlignment="1">
      <alignment horizontal="center" vertical="center"/>
    </xf>
    <xf numFmtId="0" fontId="16" fillId="0" borderId="98" xfId="0" applyFont="1" applyFill="1" applyBorder="1" applyAlignment="1">
      <alignment horizontal="center" vertical="center"/>
    </xf>
    <xf numFmtId="0" fontId="16" fillId="0" borderId="148" xfId="0" applyFont="1" applyFill="1" applyBorder="1" applyAlignment="1">
      <alignment horizontal="center" vertical="center" shrinkToFit="1"/>
    </xf>
    <xf numFmtId="180" fontId="16" fillId="0" borderId="73" xfId="0" applyNumberFormat="1" applyFont="1" applyFill="1" applyBorder="1" applyAlignment="1">
      <alignment horizontal="center" vertical="center" shrinkToFit="1"/>
    </xf>
    <xf numFmtId="180" fontId="16" fillId="0" borderId="74" xfId="0" applyNumberFormat="1" applyFont="1" applyFill="1" applyBorder="1" applyAlignment="1">
      <alignment horizontal="center" vertical="center" shrinkToFit="1"/>
    </xf>
    <xf numFmtId="0" fontId="16" fillId="0" borderId="115" xfId="0" applyFont="1" applyFill="1" applyBorder="1" applyAlignment="1">
      <alignment horizontal="center" vertical="center"/>
    </xf>
    <xf numFmtId="0" fontId="16" fillId="0" borderId="114" xfId="0" applyFont="1" applyFill="1" applyBorder="1" applyAlignment="1">
      <alignment horizontal="center" vertical="center"/>
    </xf>
    <xf numFmtId="0" fontId="16" fillId="0" borderId="116" xfId="0" applyFont="1" applyFill="1" applyBorder="1" applyAlignment="1">
      <alignment horizontal="center" vertical="center"/>
    </xf>
    <xf numFmtId="0" fontId="16" fillId="0" borderId="116" xfId="0" applyFont="1" applyFill="1" applyBorder="1" applyAlignment="1">
      <alignment horizontal="center" vertical="center" shrinkToFit="1"/>
    </xf>
    <xf numFmtId="0" fontId="16" fillId="0" borderId="189" xfId="0" applyFont="1" applyFill="1" applyBorder="1" applyAlignment="1">
      <alignment horizontal="center" vertical="center"/>
    </xf>
    <xf numFmtId="0" fontId="16" fillId="0" borderId="190" xfId="0" applyFont="1" applyFill="1" applyBorder="1" applyAlignment="1">
      <alignment horizontal="center" vertical="center"/>
    </xf>
    <xf numFmtId="0" fontId="16" fillId="0" borderId="191" xfId="0" applyFont="1" applyFill="1" applyBorder="1" applyAlignment="1">
      <alignment horizontal="center" vertical="center"/>
    </xf>
    <xf numFmtId="0" fontId="16" fillId="0" borderId="192" xfId="0" applyFont="1" applyFill="1" applyBorder="1" applyAlignment="1">
      <alignment horizontal="center" vertical="center"/>
    </xf>
    <xf numFmtId="0" fontId="16" fillId="0" borderId="191" xfId="0" applyFont="1" applyFill="1" applyBorder="1" applyAlignment="1">
      <alignment horizontal="center" vertical="center" shrinkToFit="1"/>
    </xf>
    <xf numFmtId="0" fontId="16" fillId="0" borderId="192" xfId="0" applyFont="1" applyFill="1" applyBorder="1" applyAlignment="1">
      <alignment horizontal="center" vertical="center" shrinkToFit="1"/>
    </xf>
    <xf numFmtId="0" fontId="16" fillId="0" borderId="115" xfId="0" applyFont="1" applyFill="1" applyBorder="1" applyAlignment="1">
      <alignment horizontal="center" vertical="center" shrinkToFit="1"/>
    </xf>
    <xf numFmtId="180" fontId="16" fillId="0" borderId="114" xfId="0" applyNumberFormat="1" applyFont="1" applyFill="1" applyBorder="1" applyAlignment="1">
      <alignment horizontal="center" vertical="center" shrinkToFit="1"/>
    </xf>
    <xf numFmtId="180" fontId="16" fillId="0" borderId="116" xfId="0" applyNumberFormat="1" applyFont="1" applyFill="1" applyBorder="1" applyAlignment="1">
      <alignment horizontal="center" vertical="center" shrinkToFit="1"/>
    </xf>
    <xf numFmtId="0" fontId="16" fillId="0" borderId="180" xfId="0" applyFont="1" applyFill="1" applyBorder="1" applyAlignment="1">
      <alignment horizontal="right" vertical="center" shrinkToFit="1"/>
    </xf>
    <xf numFmtId="0" fontId="16" fillId="0" borderId="62" xfId="0" applyFont="1" applyFill="1" applyBorder="1" applyAlignment="1">
      <alignment horizontal="right" vertical="center" shrinkToFit="1"/>
    </xf>
    <xf numFmtId="0" fontId="16" fillId="0" borderId="61" xfId="0" applyFont="1" applyFill="1" applyBorder="1" applyAlignment="1">
      <alignment horizontal="center" vertical="center" shrinkToFit="1"/>
    </xf>
    <xf numFmtId="176" fontId="16" fillId="0" borderId="65" xfId="49" applyNumberFormat="1" applyFont="1" applyFill="1" applyBorder="1" applyAlignment="1">
      <alignment horizontal="right" vertical="center" shrinkToFit="1"/>
    </xf>
    <xf numFmtId="176" fontId="16" fillId="0" borderId="66" xfId="49" applyNumberFormat="1" applyFont="1" applyFill="1" applyBorder="1" applyAlignment="1">
      <alignment horizontal="right" vertical="center" shrinkToFit="1"/>
    </xf>
    <xf numFmtId="0" fontId="16" fillId="0" borderId="29" xfId="0" applyFont="1" applyFill="1" applyBorder="1" applyAlignment="1">
      <alignment horizontal="center" vertical="center" shrinkToFit="1"/>
    </xf>
    <xf numFmtId="0" fontId="16" fillId="0" borderId="92" xfId="0" applyFont="1" applyFill="1" applyBorder="1" applyAlignment="1">
      <alignment horizontal="center" vertical="center" shrinkToFit="1"/>
    </xf>
    <xf numFmtId="0" fontId="16" fillId="0" borderId="30" xfId="0" applyFont="1" applyFill="1" applyBorder="1" applyAlignment="1">
      <alignment horizontal="center" vertical="center"/>
    </xf>
    <xf numFmtId="0" fontId="16" fillId="0" borderId="33" xfId="0" applyFont="1" applyFill="1" applyBorder="1" applyAlignment="1">
      <alignment horizontal="center" vertical="center"/>
    </xf>
    <xf numFmtId="0" fontId="16" fillId="0" borderId="168" xfId="0" applyFont="1" applyFill="1" applyBorder="1" applyAlignment="1">
      <alignment horizontal="right" vertical="center" shrinkToFit="1"/>
    </xf>
    <xf numFmtId="0" fontId="16" fillId="0" borderId="56" xfId="0" applyFont="1" applyFill="1" applyBorder="1" applyAlignment="1">
      <alignment horizontal="right" vertical="center" shrinkToFit="1"/>
    </xf>
    <xf numFmtId="176" fontId="16" fillId="0" borderId="55" xfId="49" applyNumberFormat="1" applyFont="1" applyFill="1" applyBorder="1" applyAlignment="1">
      <alignment horizontal="right" vertical="center" shrinkToFit="1"/>
    </xf>
    <xf numFmtId="176" fontId="16" fillId="0" borderId="56" xfId="49" applyNumberFormat="1" applyFont="1" applyFill="1" applyBorder="1" applyAlignment="1">
      <alignment horizontal="right" vertical="center" shrinkToFit="1"/>
    </xf>
    <xf numFmtId="0" fontId="16" fillId="0" borderId="19" xfId="0" applyFont="1" applyFill="1" applyBorder="1" applyAlignment="1">
      <alignment horizontal="center" vertical="center" shrinkToFit="1"/>
    </xf>
    <xf numFmtId="0" fontId="16" fillId="0" borderId="167" xfId="0" applyFont="1" applyFill="1" applyBorder="1" applyAlignment="1">
      <alignment horizontal="center" vertical="center" shrinkToFit="1"/>
    </xf>
    <xf numFmtId="0" fontId="16" fillId="0" borderId="19" xfId="0" applyFont="1" applyFill="1" applyBorder="1" applyAlignment="1">
      <alignment horizontal="center" vertical="center"/>
    </xf>
    <xf numFmtId="0" fontId="16" fillId="0" borderId="169" xfId="0" applyFont="1" applyFill="1" applyBorder="1" applyAlignment="1">
      <alignment horizontal="right" vertical="center" shrinkToFit="1"/>
    </xf>
    <xf numFmtId="0" fontId="16" fillId="0" borderId="58" xfId="0" applyFont="1" applyFill="1" applyBorder="1" applyAlignment="1">
      <alignment horizontal="right" vertical="center" shrinkToFit="1"/>
    </xf>
    <xf numFmtId="176" fontId="16" fillId="0" borderId="57" xfId="49" applyNumberFormat="1" applyFont="1" applyFill="1" applyBorder="1" applyAlignment="1">
      <alignment horizontal="right" vertical="center" shrinkToFit="1"/>
    </xf>
    <xf numFmtId="176" fontId="16" fillId="0" borderId="58" xfId="49" applyNumberFormat="1" applyFont="1" applyFill="1" applyBorder="1" applyAlignment="1">
      <alignment horizontal="right" vertical="center" shrinkToFit="1"/>
    </xf>
    <xf numFmtId="0" fontId="16" fillId="0" borderId="27" xfId="0" applyFont="1" applyFill="1" applyBorder="1" applyAlignment="1">
      <alignment horizontal="center" vertical="center" shrinkToFit="1"/>
    </xf>
    <xf numFmtId="0" fontId="16" fillId="0" borderId="171" xfId="0" applyFont="1" applyFill="1" applyBorder="1" applyAlignment="1">
      <alignment horizontal="center" vertical="center" shrinkToFit="1"/>
    </xf>
    <xf numFmtId="0" fontId="16" fillId="0" borderId="27" xfId="0" applyFont="1" applyFill="1" applyBorder="1" applyAlignment="1">
      <alignment horizontal="center" vertical="center"/>
    </xf>
    <xf numFmtId="0" fontId="16" fillId="0" borderId="176" xfId="0" applyFont="1" applyFill="1" applyBorder="1" applyAlignment="1">
      <alignment horizontal="right" vertical="center" shrinkToFit="1"/>
    </xf>
    <xf numFmtId="0" fontId="16" fillId="0" borderId="54" xfId="0" applyFont="1" applyFill="1" applyBorder="1" applyAlignment="1">
      <alignment horizontal="right" vertical="center" shrinkToFit="1"/>
    </xf>
    <xf numFmtId="176" fontId="16" fillId="0" borderId="53" xfId="49" applyNumberFormat="1" applyFont="1" applyFill="1" applyBorder="1" applyAlignment="1">
      <alignment horizontal="right" vertical="center" shrinkToFit="1"/>
    </xf>
    <xf numFmtId="176" fontId="16" fillId="0" borderId="54" xfId="49" applyNumberFormat="1" applyFont="1" applyFill="1" applyBorder="1" applyAlignment="1">
      <alignment horizontal="right" vertical="center" shrinkToFit="1"/>
    </xf>
    <xf numFmtId="0" fontId="16" fillId="0" borderId="30" xfId="0" applyFont="1" applyFill="1" applyBorder="1" applyAlignment="1">
      <alignment horizontal="center" vertical="center" shrinkToFit="1"/>
    </xf>
    <xf numFmtId="0" fontId="16" fillId="0" borderId="174" xfId="0" applyFont="1" applyFill="1" applyBorder="1" applyAlignment="1">
      <alignment horizontal="center" vertical="center" shrinkToFit="1"/>
    </xf>
    <xf numFmtId="0" fontId="16" fillId="0" borderId="27" xfId="0" applyFont="1" applyFill="1" applyBorder="1" applyAlignment="1">
      <alignment horizontal="distributed" vertical="center"/>
    </xf>
    <xf numFmtId="0" fontId="16" fillId="0" borderId="30" xfId="0" applyFont="1" applyFill="1" applyBorder="1" applyAlignment="1">
      <alignment horizontal="distributed" vertical="center"/>
    </xf>
    <xf numFmtId="0" fontId="16" fillId="0" borderId="178" xfId="0" applyFont="1" applyFill="1" applyBorder="1" applyAlignment="1">
      <alignment horizontal="right" vertical="center" shrinkToFit="1"/>
    </xf>
    <xf numFmtId="0" fontId="16" fillId="0" borderId="64" xfId="0" applyFont="1" applyFill="1" applyBorder="1" applyAlignment="1">
      <alignment horizontal="right" vertical="center" shrinkToFit="1"/>
    </xf>
    <xf numFmtId="176" fontId="16" fillId="0" borderId="63" xfId="49" applyNumberFormat="1" applyFont="1" applyFill="1" applyBorder="1" applyAlignment="1">
      <alignment horizontal="right" vertical="center" shrinkToFit="1"/>
    </xf>
    <xf numFmtId="176" fontId="16" fillId="0" borderId="64" xfId="49" applyNumberFormat="1" applyFont="1" applyFill="1" applyBorder="1" applyAlignment="1">
      <alignment horizontal="right" vertical="center" shrinkToFit="1"/>
    </xf>
    <xf numFmtId="0" fontId="16" fillId="0" borderId="22" xfId="0" applyFont="1" applyFill="1" applyBorder="1" applyAlignment="1">
      <alignment horizontal="center" vertical="center" shrinkToFit="1"/>
    </xf>
    <xf numFmtId="0" fontId="16" fillId="0" borderId="90" xfId="0" applyFont="1" applyFill="1" applyBorder="1" applyAlignment="1">
      <alignment horizontal="center" vertical="center" shrinkToFit="1"/>
    </xf>
    <xf numFmtId="0" fontId="16" fillId="0" borderId="22" xfId="0" applyFont="1" applyFill="1" applyBorder="1" applyAlignment="1">
      <alignment horizontal="center" vertical="center"/>
    </xf>
    <xf numFmtId="0" fontId="16" fillId="0" borderId="22" xfId="0" applyFont="1" applyFill="1" applyBorder="1" applyAlignment="1">
      <alignment horizontal="distributed" vertical="center"/>
    </xf>
    <xf numFmtId="180" fontId="16" fillId="0" borderId="53" xfId="0" applyNumberFormat="1" applyFont="1" applyFill="1" applyBorder="1" applyAlignment="1">
      <alignment horizontal="center" vertical="center"/>
    </xf>
    <xf numFmtId="180" fontId="16" fillId="0" borderId="172" xfId="0" applyNumberFormat="1" applyFont="1" applyFill="1" applyBorder="1" applyAlignment="1">
      <alignment horizontal="center" vertical="center"/>
    </xf>
    <xf numFmtId="180" fontId="16" fillId="0" borderId="54" xfId="0" applyNumberFormat="1" applyFont="1" applyFill="1" applyBorder="1" applyAlignment="1">
      <alignment horizontal="center" vertical="center"/>
    </xf>
    <xf numFmtId="180" fontId="16" fillId="0" borderId="172" xfId="0" applyNumberFormat="1" applyFont="1" applyFill="1" applyBorder="1" applyAlignment="1">
      <alignment horizontal="center" vertical="center" shrinkToFit="1"/>
    </xf>
    <xf numFmtId="180" fontId="16" fillId="0" borderId="175" xfId="0" applyNumberFormat="1" applyFont="1" applyFill="1" applyBorder="1" applyAlignment="1">
      <alignment horizontal="center" vertical="center" shrinkToFit="1"/>
    </xf>
    <xf numFmtId="180" fontId="16" fillId="0" borderId="176" xfId="0" applyNumberFormat="1" applyFont="1" applyFill="1" applyBorder="1" applyAlignment="1">
      <alignment horizontal="right" vertical="center" shrinkToFit="1"/>
    </xf>
    <xf numFmtId="180" fontId="16" fillId="0" borderId="54" xfId="0" applyNumberFormat="1" applyFont="1" applyFill="1" applyBorder="1" applyAlignment="1">
      <alignment horizontal="right" vertical="center" shrinkToFit="1"/>
    </xf>
    <xf numFmtId="180" fontId="16" fillId="0" borderId="30" xfId="0" applyNumberFormat="1" applyFont="1" applyFill="1" applyBorder="1" applyAlignment="1">
      <alignment horizontal="center" vertical="center" shrinkToFit="1"/>
    </xf>
    <xf numFmtId="180" fontId="16" fillId="0" borderId="174" xfId="0" applyNumberFormat="1" applyFont="1" applyFill="1" applyBorder="1" applyAlignment="1">
      <alignment horizontal="center" vertical="center" shrinkToFit="1"/>
    </xf>
    <xf numFmtId="180" fontId="16" fillId="0" borderId="30" xfId="0" applyNumberFormat="1" applyFont="1" applyFill="1" applyBorder="1" applyAlignment="1">
      <alignment horizontal="center" vertical="center"/>
    </xf>
    <xf numFmtId="180" fontId="16" fillId="0" borderId="55" xfId="0" applyNumberFormat="1" applyFont="1" applyFill="1" applyBorder="1" applyAlignment="1">
      <alignment horizontal="center" vertical="center"/>
    </xf>
    <xf numFmtId="180" fontId="16" fillId="0" borderId="99" xfId="0" applyNumberFormat="1" applyFont="1" applyFill="1" applyBorder="1" applyAlignment="1">
      <alignment horizontal="center" vertical="center"/>
    </xf>
    <xf numFmtId="180" fontId="16" fillId="0" borderId="56" xfId="0" applyNumberFormat="1" applyFont="1" applyFill="1" applyBorder="1" applyAlignment="1">
      <alignment horizontal="center" vertical="center"/>
    </xf>
    <xf numFmtId="180" fontId="16" fillId="0" borderId="99" xfId="0" applyNumberFormat="1" applyFont="1" applyFill="1" applyBorder="1" applyAlignment="1">
      <alignment horizontal="center" vertical="center" shrinkToFit="1"/>
    </xf>
    <xf numFmtId="180" fontId="16" fillId="0" borderId="105" xfId="0" applyNumberFormat="1" applyFont="1" applyFill="1" applyBorder="1" applyAlignment="1">
      <alignment horizontal="center" vertical="center" shrinkToFit="1"/>
    </xf>
    <xf numFmtId="180" fontId="16" fillId="0" borderId="168" xfId="0" applyNumberFormat="1" applyFont="1" applyFill="1" applyBorder="1" applyAlignment="1">
      <alignment horizontal="right" vertical="center" shrinkToFit="1"/>
    </xf>
    <xf numFmtId="180" fontId="16" fillId="0" borderId="56" xfId="0" applyNumberFormat="1" applyFont="1" applyFill="1" applyBorder="1" applyAlignment="1">
      <alignment horizontal="right" vertical="center" shrinkToFit="1"/>
    </xf>
    <xf numFmtId="180" fontId="16" fillId="0" borderId="19" xfId="0" applyNumberFormat="1" applyFont="1" applyFill="1" applyBorder="1" applyAlignment="1">
      <alignment horizontal="center" vertical="center" shrinkToFit="1"/>
    </xf>
    <xf numFmtId="180" fontId="16" fillId="0" borderId="167" xfId="0" applyNumberFormat="1" applyFont="1" applyFill="1" applyBorder="1" applyAlignment="1">
      <alignment horizontal="center" vertical="center" shrinkToFit="1"/>
    </xf>
    <xf numFmtId="180" fontId="16" fillId="0" borderId="19" xfId="0" applyNumberFormat="1" applyFont="1" applyFill="1" applyBorder="1" applyAlignment="1">
      <alignment horizontal="center" vertical="center"/>
    </xf>
    <xf numFmtId="180" fontId="16" fillId="0" borderId="91" xfId="0" applyNumberFormat="1" applyFont="1" applyFill="1" applyBorder="1" applyAlignment="1">
      <alignment horizontal="center" vertical="center" shrinkToFit="1"/>
    </xf>
    <xf numFmtId="180" fontId="16" fillId="0" borderId="33" xfId="0" applyNumberFormat="1" applyFont="1" applyFill="1" applyBorder="1" applyAlignment="1">
      <alignment horizontal="center" vertical="center"/>
    </xf>
    <xf numFmtId="180" fontId="16" fillId="0" borderId="65" xfId="0" applyNumberFormat="1" applyFont="1" applyFill="1" applyBorder="1" applyAlignment="1">
      <alignment horizontal="center" vertical="center"/>
    </xf>
    <xf numFmtId="180" fontId="16" fillId="0" borderId="91" xfId="0" applyNumberFormat="1" applyFont="1" applyFill="1" applyBorder="1" applyAlignment="1">
      <alignment horizontal="center" vertical="center"/>
    </xf>
    <xf numFmtId="180" fontId="16" fillId="0" borderId="66" xfId="0" applyNumberFormat="1" applyFont="1" applyFill="1" applyBorder="1" applyAlignment="1">
      <alignment horizontal="center" vertical="center"/>
    </xf>
    <xf numFmtId="180" fontId="16" fillId="0" borderId="63" xfId="0" applyNumberFormat="1" applyFont="1" applyFill="1" applyBorder="1" applyAlignment="1">
      <alignment horizontal="center" vertical="center"/>
    </xf>
    <xf numFmtId="180" fontId="16" fillId="0" borderId="89" xfId="0" applyNumberFormat="1" applyFont="1" applyFill="1" applyBorder="1" applyAlignment="1">
      <alignment horizontal="center" vertical="center"/>
    </xf>
    <xf numFmtId="180" fontId="16" fillId="0" borderId="64" xfId="0" applyNumberFormat="1" applyFont="1" applyFill="1" applyBorder="1" applyAlignment="1">
      <alignment horizontal="center" vertical="center"/>
    </xf>
    <xf numFmtId="180" fontId="16" fillId="0" borderId="89" xfId="0" applyNumberFormat="1" applyFont="1" applyFill="1" applyBorder="1" applyAlignment="1">
      <alignment horizontal="center" vertical="center" shrinkToFit="1"/>
    </xf>
    <xf numFmtId="180" fontId="16" fillId="0" borderId="157" xfId="0" applyNumberFormat="1" applyFont="1" applyFill="1" applyBorder="1" applyAlignment="1">
      <alignment horizontal="center" vertical="center" shrinkToFit="1"/>
    </xf>
    <xf numFmtId="180" fontId="16" fillId="0" borderId="178" xfId="0" applyNumberFormat="1" applyFont="1" applyFill="1" applyBorder="1" applyAlignment="1">
      <alignment horizontal="right" vertical="center" shrinkToFit="1"/>
    </xf>
    <xf numFmtId="180" fontId="16" fillId="0" borderId="64" xfId="0" applyNumberFormat="1" applyFont="1" applyFill="1" applyBorder="1" applyAlignment="1">
      <alignment horizontal="right" vertical="center" shrinkToFit="1"/>
    </xf>
    <xf numFmtId="180" fontId="16" fillId="0" borderId="22" xfId="0" applyNumberFormat="1" applyFont="1" applyFill="1" applyBorder="1" applyAlignment="1">
      <alignment horizontal="center" vertical="center" shrinkToFit="1"/>
    </xf>
    <xf numFmtId="180" fontId="16" fillId="0" borderId="90" xfId="0" applyNumberFormat="1" applyFont="1" applyFill="1" applyBorder="1" applyAlignment="1">
      <alignment horizontal="center" vertical="center" shrinkToFit="1"/>
    </xf>
    <xf numFmtId="180" fontId="16" fillId="0" borderId="22" xfId="0" applyNumberFormat="1" applyFont="1" applyFill="1" applyBorder="1" applyAlignment="1">
      <alignment horizontal="center" vertical="center"/>
    </xf>
    <xf numFmtId="180" fontId="16" fillId="0" borderId="156" xfId="0" applyNumberFormat="1" applyFont="1" applyFill="1" applyBorder="1" applyAlignment="1">
      <alignment horizontal="center" vertical="center" shrinkToFit="1"/>
    </xf>
    <xf numFmtId="180" fontId="16" fillId="0" borderId="165" xfId="0" applyNumberFormat="1" applyFont="1" applyFill="1" applyBorder="1" applyAlignment="1">
      <alignment horizontal="right" vertical="center" shrinkToFit="1"/>
    </xf>
    <xf numFmtId="180" fontId="16" fillId="0" borderId="66" xfId="0" applyNumberFormat="1" applyFont="1" applyFill="1" applyBorder="1" applyAlignment="1">
      <alignment horizontal="right" vertical="center" shrinkToFit="1"/>
    </xf>
    <xf numFmtId="180" fontId="16" fillId="0" borderId="33" xfId="0" applyNumberFormat="1" applyFont="1" applyFill="1" applyBorder="1" applyAlignment="1">
      <alignment horizontal="center" vertical="center" shrinkToFit="1"/>
    </xf>
    <xf numFmtId="180" fontId="16" fillId="0" borderId="92" xfId="0" applyNumberFormat="1" applyFont="1" applyFill="1" applyBorder="1" applyAlignment="1">
      <alignment horizontal="center" vertical="center" shrinkToFit="1"/>
    </xf>
    <xf numFmtId="180" fontId="16" fillId="0" borderId="61" xfId="0" applyNumberFormat="1" applyFont="1" applyFill="1" applyBorder="1" applyAlignment="1">
      <alignment horizontal="center" vertical="center"/>
    </xf>
    <xf numFmtId="180" fontId="16" fillId="0" borderId="85" xfId="0" applyNumberFormat="1" applyFont="1" applyFill="1" applyBorder="1" applyAlignment="1">
      <alignment horizontal="center" vertical="center"/>
    </xf>
    <xf numFmtId="180" fontId="16" fillId="0" borderId="62" xfId="0" applyNumberFormat="1" applyFont="1" applyFill="1" applyBorder="1" applyAlignment="1">
      <alignment horizontal="center" vertical="center"/>
    </xf>
    <xf numFmtId="180" fontId="16" fillId="0" borderId="85" xfId="0" applyNumberFormat="1" applyFont="1" applyFill="1" applyBorder="1" applyAlignment="1">
      <alignment horizontal="center" vertical="center" shrinkToFit="1"/>
    </xf>
    <xf numFmtId="180" fontId="16" fillId="0" borderId="147" xfId="0" applyNumberFormat="1" applyFont="1" applyFill="1" applyBorder="1" applyAlignment="1">
      <alignment horizontal="center" vertical="center" shrinkToFit="1"/>
    </xf>
    <xf numFmtId="180" fontId="16" fillId="0" borderId="180" xfId="0" applyNumberFormat="1" applyFont="1" applyFill="1" applyBorder="1" applyAlignment="1">
      <alignment horizontal="right" vertical="center" shrinkToFit="1"/>
    </xf>
    <xf numFmtId="180" fontId="16" fillId="0" borderId="62" xfId="0" applyNumberFormat="1" applyFont="1" applyFill="1" applyBorder="1" applyAlignment="1">
      <alignment horizontal="right" vertical="center" shrinkToFit="1"/>
    </xf>
    <xf numFmtId="176" fontId="16" fillId="0" borderId="62" xfId="49" applyNumberFormat="1" applyFont="1" applyFill="1" applyBorder="1" applyAlignment="1">
      <alignment horizontal="right" vertical="center" shrinkToFit="1"/>
    </xf>
    <xf numFmtId="180" fontId="16" fillId="0" borderId="29" xfId="0" applyNumberFormat="1" applyFont="1" applyFill="1" applyBorder="1" applyAlignment="1">
      <alignment horizontal="center" vertical="center" shrinkToFit="1"/>
    </xf>
    <xf numFmtId="180" fontId="16" fillId="0" borderId="93" xfId="0" applyNumberFormat="1" applyFont="1" applyFill="1" applyBorder="1" applyAlignment="1">
      <alignment horizontal="center" vertical="center" shrinkToFit="1"/>
    </xf>
    <xf numFmtId="180" fontId="16" fillId="0" borderId="29" xfId="0" applyNumberFormat="1" applyFont="1" applyFill="1" applyBorder="1" applyAlignment="1">
      <alignment horizontal="center" vertical="center"/>
    </xf>
    <xf numFmtId="180" fontId="16" fillId="0" borderId="55" xfId="0" applyNumberFormat="1" applyFont="1" applyFill="1" applyBorder="1" applyAlignment="1">
      <alignment horizontal="center" vertical="center" textRotation="255" shrinkToFit="1"/>
    </xf>
    <xf numFmtId="180" fontId="16" fillId="0" borderId="56" xfId="0" applyNumberFormat="1" applyFont="1" applyFill="1" applyBorder="1" applyAlignment="1">
      <alignment horizontal="center" vertical="center" textRotation="255" shrinkToFit="1"/>
    </xf>
    <xf numFmtId="180" fontId="16" fillId="0" borderId="167" xfId="0" applyNumberFormat="1" applyFont="1" applyFill="1" applyBorder="1" applyAlignment="1">
      <alignment horizontal="center" vertical="center" textRotation="255" shrinkToFit="1"/>
    </xf>
    <xf numFmtId="180" fontId="16" fillId="0" borderId="99" xfId="0" applyNumberFormat="1" applyFont="1" applyFill="1" applyBorder="1" applyAlignment="1">
      <alignment horizontal="center" vertical="center" textRotation="255" shrinkToFit="1"/>
    </xf>
    <xf numFmtId="0" fontId="0" fillId="0" borderId="18" xfId="0" applyFont="1" applyFill="1" applyBorder="1" applyAlignment="1">
      <alignment horizontal="distributed" vertical="center"/>
    </xf>
    <xf numFmtId="180" fontId="16" fillId="0" borderId="100" xfId="0" applyNumberFormat="1" applyFont="1" applyFill="1" applyBorder="1" applyAlignment="1">
      <alignment horizontal="center" vertical="center" shrinkToFit="1"/>
    </xf>
    <xf numFmtId="180" fontId="16" fillId="0" borderId="27" xfId="0" applyNumberFormat="1" applyFont="1" applyFill="1" applyBorder="1" applyAlignment="1">
      <alignment horizontal="center" vertical="center"/>
    </xf>
    <xf numFmtId="180" fontId="16" fillId="0" borderId="57" xfId="0" applyNumberFormat="1" applyFont="1" applyFill="1" applyBorder="1" applyAlignment="1">
      <alignment horizontal="center" vertical="center"/>
    </xf>
    <xf numFmtId="180" fontId="16" fillId="0" borderId="100" xfId="0" applyNumberFormat="1" applyFont="1" applyFill="1" applyBorder="1" applyAlignment="1">
      <alignment horizontal="center" vertical="center"/>
    </xf>
    <xf numFmtId="180" fontId="16" fillId="0" borderId="58" xfId="0" applyNumberFormat="1" applyFont="1" applyFill="1" applyBorder="1" applyAlignment="1">
      <alignment horizontal="center" vertical="center"/>
    </xf>
    <xf numFmtId="180" fontId="49" fillId="0" borderId="19" xfId="0" applyNumberFormat="1" applyFont="1" applyFill="1" applyBorder="1" applyAlignment="1">
      <alignment horizontal="center" vertical="center"/>
    </xf>
    <xf numFmtId="180" fontId="46" fillId="0" borderId="55" xfId="0" applyNumberFormat="1" applyFont="1" applyFill="1" applyBorder="1" applyAlignment="1">
      <alignment horizontal="center" vertical="center"/>
    </xf>
    <xf numFmtId="180" fontId="46" fillId="0" borderId="99" xfId="0" applyNumberFormat="1" applyFont="1" applyFill="1" applyBorder="1" applyAlignment="1">
      <alignment horizontal="center" vertical="center"/>
    </xf>
    <xf numFmtId="180" fontId="49" fillId="0" borderId="56" xfId="0" applyNumberFormat="1" applyFont="1" applyFill="1" applyBorder="1" applyAlignment="1">
      <alignment horizontal="center" vertical="center"/>
    </xf>
    <xf numFmtId="0" fontId="16" fillId="0" borderId="44" xfId="0" applyFont="1" applyFill="1" applyBorder="1" applyAlignment="1">
      <alignment horizontal="distributed" vertical="center"/>
    </xf>
    <xf numFmtId="180" fontId="16" fillId="0" borderId="107" xfId="0" applyNumberFormat="1" applyFont="1" applyFill="1" applyBorder="1" applyAlignment="1">
      <alignment horizontal="center" vertical="center" shrinkToFit="1"/>
    </xf>
    <xf numFmtId="180" fontId="16" fillId="0" borderId="103" xfId="0" applyNumberFormat="1" applyFont="1" applyFill="1" applyBorder="1" applyAlignment="1">
      <alignment horizontal="center" vertical="center" shrinkToFit="1"/>
    </xf>
    <xf numFmtId="180" fontId="16" fillId="0" borderId="104" xfId="0" applyNumberFormat="1" applyFont="1" applyFill="1" applyBorder="1" applyAlignment="1">
      <alignment horizontal="center" vertical="center" shrinkToFit="1"/>
    </xf>
    <xf numFmtId="180" fontId="16" fillId="0" borderId="107" xfId="0" applyNumberFormat="1" applyFont="1" applyFill="1" applyBorder="1" applyAlignment="1">
      <alignment horizontal="center" vertical="center"/>
    </xf>
    <xf numFmtId="180" fontId="16" fillId="0" borderId="103" xfId="0" applyNumberFormat="1" applyFont="1" applyFill="1" applyBorder="1" applyAlignment="1">
      <alignment horizontal="center" vertical="center"/>
    </xf>
    <xf numFmtId="180" fontId="16" fillId="0" borderId="104" xfId="0" applyNumberFormat="1" applyFont="1" applyFill="1" applyBorder="1" applyAlignment="1">
      <alignment horizontal="center" vertical="center"/>
    </xf>
    <xf numFmtId="180" fontId="16" fillId="0" borderId="148" xfId="0" applyNumberFormat="1" applyFont="1" applyFill="1" applyBorder="1" applyAlignment="1">
      <alignment horizontal="center" vertical="center" shrinkToFit="1"/>
    </xf>
    <xf numFmtId="180" fontId="16" fillId="0" borderId="94" xfId="0" applyNumberFormat="1" applyFont="1" applyFill="1" applyBorder="1" applyAlignment="1">
      <alignment horizontal="center" vertical="center" shrinkToFit="1"/>
    </xf>
    <xf numFmtId="180" fontId="16" fillId="0" borderId="28" xfId="0" applyNumberFormat="1" applyFont="1" applyFill="1" applyBorder="1" applyAlignment="1">
      <alignment horizontal="center" vertical="center" shrinkToFit="1"/>
    </xf>
    <xf numFmtId="180" fontId="16" fillId="0" borderId="114" xfId="0" applyNumberFormat="1" applyFont="1" applyFill="1" applyBorder="1" applyAlignment="1">
      <alignment horizontal="center" vertical="center"/>
    </xf>
    <xf numFmtId="180" fontId="16" fillId="0" borderId="115" xfId="0" applyNumberFormat="1" applyFont="1" applyFill="1" applyBorder="1" applyAlignment="1">
      <alignment horizontal="center" vertical="center"/>
    </xf>
    <xf numFmtId="180" fontId="16" fillId="0" borderId="116" xfId="0" applyNumberFormat="1" applyFont="1" applyFill="1" applyBorder="1" applyAlignment="1">
      <alignment horizontal="center" vertical="center"/>
    </xf>
    <xf numFmtId="180" fontId="16" fillId="0" borderId="115" xfId="0" applyNumberFormat="1" applyFont="1" applyFill="1" applyBorder="1" applyAlignment="1">
      <alignment horizontal="center" vertical="center" shrinkToFit="1"/>
    </xf>
    <xf numFmtId="180" fontId="16" fillId="0" borderId="191" xfId="0" applyNumberFormat="1" applyFont="1" applyFill="1" applyBorder="1" applyAlignment="1">
      <alignment horizontal="center" vertical="center" shrinkToFit="1"/>
    </xf>
    <xf numFmtId="180" fontId="16" fillId="0" borderId="192" xfId="0" applyNumberFormat="1" applyFont="1" applyFill="1" applyBorder="1" applyAlignment="1">
      <alignment horizontal="right" vertical="center" shrinkToFit="1"/>
    </xf>
    <xf numFmtId="180" fontId="16" fillId="0" borderId="116" xfId="0" applyNumberFormat="1" applyFont="1" applyFill="1" applyBorder="1" applyAlignment="1">
      <alignment horizontal="right" vertical="center" shrinkToFit="1"/>
    </xf>
    <xf numFmtId="176" fontId="16" fillId="0" borderId="114" xfId="49" applyNumberFormat="1" applyFont="1" applyFill="1" applyBorder="1" applyAlignment="1">
      <alignment horizontal="right" vertical="center" shrinkToFit="1"/>
    </xf>
    <xf numFmtId="176" fontId="16" fillId="0" borderId="116" xfId="49" applyNumberFormat="1" applyFont="1" applyFill="1" applyBorder="1" applyAlignment="1">
      <alignment horizontal="right" vertical="center" shrinkToFit="1"/>
    </xf>
    <xf numFmtId="180" fontId="16" fillId="0" borderId="193" xfId="0" applyNumberFormat="1" applyFont="1" applyFill="1" applyBorder="1" applyAlignment="1">
      <alignment horizontal="center" vertical="center" shrinkToFit="1"/>
    </xf>
    <xf numFmtId="180" fontId="16" fillId="0" borderId="190" xfId="0" applyNumberFormat="1" applyFont="1" applyFill="1" applyBorder="1" applyAlignment="1">
      <alignment horizontal="center" vertical="center" shrinkToFit="1"/>
    </xf>
    <xf numFmtId="180" fontId="16" fillId="0" borderId="193" xfId="0" applyNumberFormat="1" applyFont="1" applyFill="1" applyBorder="1" applyAlignment="1">
      <alignment horizontal="center" vertical="center"/>
    </xf>
    <xf numFmtId="0" fontId="5" fillId="0" borderId="149" xfId="0" applyFont="1" applyFill="1" applyBorder="1" applyAlignment="1">
      <alignment horizontal="center" vertical="center"/>
    </xf>
    <xf numFmtId="0" fontId="5" fillId="0" borderId="37" xfId="0" applyFont="1" applyFill="1" applyBorder="1" applyAlignment="1">
      <alignment horizontal="left" vertical="center"/>
    </xf>
    <xf numFmtId="0" fontId="5" fillId="0" borderId="194" xfId="0" applyFont="1" applyFill="1" applyBorder="1" applyAlignment="1">
      <alignment vertical="center"/>
    </xf>
    <xf numFmtId="0" fontId="5" fillId="0" borderId="195" xfId="0" applyFont="1" applyFill="1" applyBorder="1" applyAlignment="1">
      <alignment vertical="center"/>
    </xf>
    <xf numFmtId="0" fontId="5" fillId="0" borderId="195" xfId="0" applyFont="1" applyFill="1" applyBorder="1" applyAlignment="1">
      <alignment vertical="center" wrapText="1"/>
    </xf>
    <xf numFmtId="0" fontId="5" fillId="0" borderId="195" xfId="0" applyFont="1" applyFill="1" applyBorder="1" applyAlignment="1">
      <alignment horizontal="center" vertical="center"/>
    </xf>
    <xf numFmtId="0" fontId="5" fillId="0" borderId="194" xfId="0" applyFont="1" applyFill="1" applyBorder="1" applyAlignment="1">
      <alignment horizontal="center" vertical="center"/>
    </xf>
    <xf numFmtId="0" fontId="5" fillId="0" borderId="195" xfId="0" applyFont="1" applyFill="1" applyBorder="1" applyAlignment="1">
      <alignment horizontal="center" vertical="center" wrapText="1"/>
    </xf>
    <xf numFmtId="0" fontId="5" fillId="0" borderId="196" xfId="0" applyFont="1" applyFill="1" applyBorder="1" applyAlignment="1">
      <alignment horizontal="center" vertical="center"/>
    </xf>
    <xf numFmtId="0" fontId="42" fillId="0" borderId="197" xfId="0" applyFont="1" applyFill="1" applyBorder="1" applyAlignment="1">
      <alignment horizontal="center" vertical="center"/>
    </xf>
    <xf numFmtId="0" fontId="42" fillId="0" borderId="37" xfId="0" applyFont="1" applyFill="1" applyBorder="1" applyAlignment="1">
      <alignment horizontal="center" vertical="center"/>
    </xf>
    <xf numFmtId="0" fontId="42" fillId="0" borderId="196" xfId="0" applyFont="1" applyFill="1" applyBorder="1" applyAlignment="1">
      <alignment horizontal="center" vertical="center"/>
    </xf>
    <xf numFmtId="0" fontId="42" fillId="0" borderId="149" xfId="0" applyFont="1" applyFill="1" applyBorder="1" applyAlignment="1">
      <alignment horizontal="center" vertical="center"/>
    </xf>
    <xf numFmtId="0" fontId="5" fillId="0" borderId="35" xfId="0" applyFont="1" applyFill="1" applyBorder="1" applyAlignment="1">
      <alignment horizontal="center" vertical="center" wrapText="1"/>
    </xf>
    <xf numFmtId="0" fontId="5" fillId="0" borderId="198" xfId="0" applyFont="1" applyFill="1" applyBorder="1" applyAlignment="1">
      <alignment horizontal="center" vertical="center"/>
    </xf>
    <xf numFmtId="0" fontId="5" fillId="0" borderId="199" xfId="0" applyFont="1" applyFill="1" applyBorder="1" applyAlignment="1">
      <alignment horizontal="center" vertical="center"/>
    </xf>
    <xf numFmtId="0" fontId="5" fillId="0" borderId="200" xfId="0" applyFont="1" applyFill="1" applyBorder="1" applyAlignment="1">
      <alignment horizontal="center" vertical="center"/>
    </xf>
    <xf numFmtId="0" fontId="5" fillId="0" borderId="201" xfId="0" applyFont="1" applyFill="1" applyBorder="1" applyAlignment="1">
      <alignment horizontal="center" vertical="center"/>
    </xf>
    <xf numFmtId="0" fontId="5" fillId="0" borderId="202" xfId="0" applyFont="1" applyFill="1" applyBorder="1" applyAlignment="1">
      <alignment horizontal="center" vertical="center"/>
    </xf>
    <xf numFmtId="0" fontId="5" fillId="0" borderId="203" xfId="0" applyFont="1" applyFill="1" applyBorder="1" applyAlignment="1">
      <alignment horizontal="center" vertical="center"/>
    </xf>
    <xf numFmtId="0" fontId="5" fillId="0" borderId="1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202" xfId="0" applyFont="1" applyFill="1" applyBorder="1" applyAlignment="1">
      <alignment horizontal="center" vertical="center" wrapText="1"/>
    </xf>
    <xf numFmtId="0" fontId="5" fillId="0" borderId="203" xfId="0" applyFont="1" applyFill="1" applyBorder="1" applyAlignment="1">
      <alignment horizontal="center" vertical="center" wrapText="1"/>
    </xf>
    <xf numFmtId="0" fontId="5" fillId="0" borderId="204" xfId="0" applyFont="1" applyFill="1" applyBorder="1" applyAlignment="1">
      <alignment horizontal="center" vertical="center" wrapText="1"/>
    </xf>
    <xf numFmtId="0" fontId="5" fillId="0" borderId="205" xfId="0" applyFont="1" applyFill="1" applyBorder="1" applyAlignment="1">
      <alignment horizontal="center" vertical="center" wrapText="1"/>
    </xf>
    <xf numFmtId="0" fontId="5" fillId="0" borderId="204" xfId="0" applyFont="1" applyFill="1" applyBorder="1" applyAlignment="1">
      <alignment horizontal="center" vertical="center"/>
    </xf>
    <xf numFmtId="0" fontId="5" fillId="0" borderId="205" xfId="0" applyFont="1" applyFill="1" applyBorder="1" applyAlignment="1">
      <alignment horizontal="center" vertical="center"/>
    </xf>
    <xf numFmtId="0" fontId="5" fillId="0" borderId="206" xfId="0" applyFont="1" applyFill="1" applyBorder="1" applyAlignment="1">
      <alignment horizontal="center" vertical="center" shrinkToFit="1"/>
    </xf>
    <xf numFmtId="0" fontId="5" fillId="0" borderId="150" xfId="0" applyFont="1" applyFill="1" applyBorder="1" applyAlignment="1">
      <alignment horizontal="left" vertical="center" indent="1"/>
    </xf>
    <xf numFmtId="49" fontId="5" fillId="0" borderId="51" xfId="0" applyNumberFormat="1" applyFont="1" applyFill="1" applyBorder="1" applyAlignment="1">
      <alignment horizontal="left" vertical="center" wrapText="1"/>
    </xf>
    <xf numFmtId="49" fontId="5" fillId="0" borderId="75" xfId="0" applyNumberFormat="1" applyFont="1" applyFill="1" applyBorder="1" applyAlignment="1">
      <alignment horizontal="left" vertical="center" wrapText="1"/>
    </xf>
    <xf numFmtId="176" fontId="5" fillId="0" borderId="75" xfId="49" applyNumberFormat="1" applyFont="1" applyFill="1" applyBorder="1" applyAlignment="1">
      <alignment horizontal="right" vertical="center" wrapText="1"/>
    </xf>
    <xf numFmtId="176" fontId="5" fillId="0" borderId="158" xfId="49" applyNumberFormat="1" applyFont="1" applyFill="1" applyBorder="1" applyAlignment="1">
      <alignment horizontal="right" vertical="center" wrapText="1"/>
    </xf>
    <xf numFmtId="183" fontId="5" fillId="0" borderId="158" xfId="0" applyNumberFormat="1" applyFont="1" applyFill="1" applyBorder="1" applyAlignment="1">
      <alignment horizontal="center" vertical="center" wrapText="1"/>
    </xf>
    <xf numFmtId="0" fontId="5" fillId="0" borderId="207" xfId="0" applyFont="1" applyFill="1" applyBorder="1" applyAlignment="1">
      <alignment horizontal="left" vertical="center" indent="1"/>
    </xf>
    <xf numFmtId="0" fontId="5" fillId="0" borderId="155" xfId="0" applyFont="1" applyFill="1" applyBorder="1" applyAlignment="1">
      <alignment horizontal="left" vertical="center" indent="1"/>
    </xf>
    <xf numFmtId="0" fontId="5" fillId="0" borderId="51" xfId="0" applyFont="1" applyFill="1" applyBorder="1" applyAlignment="1">
      <alignment horizontal="left" vertical="center" wrapText="1"/>
    </xf>
    <xf numFmtId="0" fontId="5" fillId="0" borderId="75" xfId="0" applyFont="1" applyFill="1" applyBorder="1" applyAlignment="1">
      <alignment horizontal="left" vertical="center" wrapText="1"/>
    </xf>
    <xf numFmtId="0" fontId="5" fillId="0" borderId="51" xfId="0" applyFont="1" applyBorder="1" applyAlignment="1">
      <alignment horizontal="left" vertical="center" wrapText="1"/>
    </xf>
    <xf numFmtId="0" fontId="5" fillId="0" borderId="75" xfId="0" applyFont="1" applyBorder="1" applyAlignment="1">
      <alignment horizontal="left" vertical="center" wrapText="1"/>
    </xf>
    <xf numFmtId="176" fontId="5" fillId="0" borderId="75" xfId="49" applyNumberFormat="1" applyFont="1" applyBorder="1" applyAlignment="1">
      <alignment horizontal="right" vertical="center" wrapText="1"/>
    </xf>
    <xf numFmtId="176" fontId="5" fillId="0" borderId="158" xfId="49" applyNumberFormat="1" applyFont="1" applyBorder="1" applyAlignment="1">
      <alignment horizontal="right" vertical="center" wrapText="1"/>
    </xf>
    <xf numFmtId="0" fontId="7" fillId="0" borderId="207" xfId="0" applyFont="1" applyFill="1" applyBorder="1" applyAlignment="1">
      <alignment horizontal="left" vertical="center" indent="1"/>
    </xf>
    <xf numFmtId="0" fontId="7" fillId="0" borderId="155" xfId="0" applyFont="1" applyFill="1" applyBorder="1" applyAlignment="1">
      <alignment horizontal="left" vertical="center" indent="1"/>
    </xf>
    <xf numFmtId="0" fontId="7" fillId="0" borderId="151" xfId="0" applyFont="1" applyFill="1" applyBorder="1" applyAlignment="1">
      <alignment horizontal="left" vertical="center" indent="1"/>
    </xf>
    <xf numFmtId="0" fontId="5" fillId="0" borderId="94" xfId="0" applyFont="1" applyFill="1" applyBorder="1" applyAlignment="1">
      <alignment horizontal="center" vertical="center"/>
    </xf>
    <xf numFmtId="0" fontId="5" fillId="0" borderId="96" xfId="0" applyFont="1" applyFill="1" applyBorder="1" applyAlignment="1">
      <alignment horizontal="center" vertical="center"/>
    </xf>
    <xf numFmtId="0" fontId="5" fillId="0" borderId="59" xfId="0" applyFont="1" applyBorder="1" applyAlignment="1">
      <alignment horizontal="left" vertical="center"/>
    </xf>
    <xf numFmtId="0" fontId="5" fillId="0" borderId="73" xfId="0" applyFont="1" applyBorder="1" applyAlignment="1">
      <alignment horizontal="left" vertical="center"/>
    </xf>
    <xf numFmtId="0" fontId="43" fillId="0" borderId="155" xfId="0" applyFont="1" applyFill="1" applyBorder="1" applyAlignment="1">
      <alignment horizontal="left" vertical="center" wrapText="1" indent="1"/>
    </xf>
    <xf numFmtId="0" fontId="5" fillId="0" borderId="61" xfId="0" applyFont="1" applyFill="1" applyBorder="1" applyAlignment="1">
      <alignment horizontal="left" vertical="center" wrapText="1"/>
    </xf>
    <xf numFmtId="0" fontId="5" fillId="0" borderId="85" xfId="0" applyFont="1" applyFill="1" applyBorder="1" applyAlignment="1">
      <alignment horizontal="left" vertical="center" wrapText="1"/>
    </xf>
    <xf numFmtId="176" fontId="5" fillId="0" borderId="85" xfId="49" applyNumberFormat="1" applyFont="1" applyFill="1" applyBorder="1" applyAlignment="1">
      <alignment horizontal="right" vertical="center" wrapText="1"/>
    </xf>
    <xf numFmtId="176" fontId="5" fillId="0" borderId="93" xfId="49" applyNumberFormat="1" applyFont="1" applyFill="1" applyBorder="1" applyAlignment="1">
      <alignment horizontal="right" vertical="center" wrapText="1"/>
    </xf>
    <xf numFmtId="183" fontId="5" fillId="0" borderId="208" xfId="0" applyNumberFormat="1" applyFont="1" applyFill="1" applyBorder="1" applyAlignment="1">
      <alignment horizontal="center" vertical="center" wrapText="1"/>
    </xf>
    <xf numFmtId="183" fontId="5" fillId="0" borderId="209" xfId="0" applyNumberFormat="1" applyFont="1" applyFill="1" applyBorder="1" applyAlignment="1">
      <alignment horizontal="center" vertical="center" wrapText="1"/>
    </xf>
    <xf numFmtId="183" fontId="5" fillId="0" borderId="210" xfId="0" applyNumberFormat="1" applyFont="1" applyFill="1" applyBorder="1" applyAlignment="1">
      <alignment horizontal="center" vertical="center" wrapText="1"/>
    </xf>
    <xf numFmtId="0" fontId="5" fillId="0" borderId="28" xfId="0" applyFont="1" applyFill="1" applyBorder="1" applyAlignment="1">
      <alignment horizontal="center" vertical="center" shrinkToFit="1"/>
    </xf>
    <xf numFmtId="0" fontId="7" fillId="0" borderId="207" xfId="0" applyFont="1" applyFill="1" applyBorder="1" applyAlignment="1">
      <alignment horizontal="left" vertical="center" wrapText="1" indent="1"/>
    </xf>
    <xf numFmtId="0" fontId="42" fillId="0" borderId="73" xfId="0" applyFont="1" applyBorder="1" applyAlignment="1">
      <alignment horizontal="left" vertical="center" wrapText="1"/>
    </xf>
    <xf numFmtId="0" fontId="51" fillId="0" borderId="75" xfId="0" applyFont="1" applyFill="1" applyBorder="1" applyAlignment="1">
      <alignment horizontal="left" vertical="center" wrapText="1"/>
    </xf>
    <xf numFmtId="0" fontId="42" fillId="0" borderId="147" xfId="0" applyFont="1" applyFill="1" applyBorder="1" applyAlignment="1">
      <alignment horizontal="center" vertical="center" shrinkToFit="1"/>
    </xf>
    <xf numFmtId="0" fontId="42" fillId="0" borderId="61" xfId="0" applyFont="1" applyFill="1" applyBorder="1" applyAlignment="1">
      <alignment horizontal="left" vertical="center" wrapText="1"/>
    </xf>
    <xf numFmtId="176" fontId="42" fillId="0" borderId="85" xfId="49" applyNumberFormat="1" applyFont="1" applyFill="1" applyBorder="1" applyAlignment="1">
      <alignment horizontal="right" vertical="center" wrapText="1"/>
    </xf>
    <xf numFmtId="176" fontId="42" fillId="0" borderId="93" xfId="49" applyNumberFormat="1" applyFont="1" applyFill="1" applyBorder="1" applyAlignment="1">
      <alignment horizontal="right" vertical="center" wrapText="1"/>
    </xf>
    <xf numFmtId="183" fontId="42" fillId="0" borderId="61" xfId="0" applyNumberFormat="1" applyFont="1" applyFill="1" applyBorder="1" applyAlignment="1">
      <alignment horizontal="center" vertical="center" wrapText="1"/>
    </xf>
    <xf numFmtId="183" fontId="42" fillId="0" borderId="85" xfId="0" applyNumberFormat="1" applyFont="1" applyFill="1" applyBorder="1" applyAlignment="1">
      <alignment horizontal="center" vertical="center" wrapText="1"/>
    </xf>
    <xf numFmtId="183" fontId="42" fillId="0" borderId="93" xfId="0" applyNumberFormat="1" applyFont="1" applyFill="1" applyBorder="1" applyAlignment="1">
      <alignment horizontal="center" vertical="center" wrapText="1"/>
    </xf>
    <xf numFmtId="0" fontId="42" fillId="0" borderId="91" xfId="0" applyFont="1" applyFill="1" applyBorder="1" applyAlignment="1">
      <alignment horizontal="left" vertical="center" wrapText="1"/>
    </xf>
    <xf numFmtId="0" fontId="42" fillId="0" borderId="85" xfId="0" applyFont="1" applyFill="1" applyBorder="1" applyAlignment="1">
      <alignment horizontal="left" vertical="center" wrapText="1"/>
    </xf>
    <xf numFmtId="0" fontId="42" fillId="0" borderId="146" xfId="0" applyFont="1" applyFill="1" applyBorder="1" applyAlignment="1">
      <alignment horizontal="center" vertical="center" shrinkToFit="1"/>
    </xf>
    <xf numFmtId="0" fontId="42" fillId="0" borderId="59" xfId="0" applyFont="1" applyFill="1" applyBorder="1" applyAlignment="1">
      <alignment horizontal="left" vertical="center" wrapText="1"/>
    </xf>
    <xf numFmtId="0" fontId="42" fillId="0" borderId="95" xfId="0" applyFont="1" applyFill="1" applyBorder="1" applyAlignment="1">
      <alignment horizontal="left" vertical="center" wrapText="1"/>
    </xf>
    <xf numFmtId="176" fontId="42" fillId="0" borderId="95" xfId="49" applyNumberFormat="1" applyFont="1" applyFill="1" applyBorder="1" applyAlignment="1">
      <alignment horizontal="right" vertical="center" wrapText="1"/>
    </xf>
    <xf numFmtId="176" fontId="42" fillId="0" borderId="97" xfId="49" applyNumberFormat="1" applyFont="1" applyFill="1" applyBorder="1" applyAlignment="1">
      <alignment horizontal="right" vertical="center" wrapText="1"/>
    </xf>
    <xf numFmtId="183" fontId="42" fillId="0" borderId="59" xfId="0" applyNumberFormat="1" applyFont="1" applyFill="1" applyBorder="1" applyAlignment="1">
      <alignment horizontal="center" vertical="center" wrapText="1"/>
    </xf>
    <xf numFmtId="183" fontId="42" fillId="0" borderId="95" xfId="0" applyNumberFormat="1" applyFont="1" applyFill="1" applyBorder="1" applyAlignment="1">
      <alignment horizontal="center" vertical="center" wrapText="1"/>
    </xf>
    <xf numFmtId="183" fontId="42" fillId="0" borderId="97" xfId="0" applyNumberFormat="1" applyFont="1" applyFill="1" applyBorder="1" applyAlignment="1">
      <alignment horizontal="center" vertical="center" wrapText="1"/>
    </xf>
    <xf numFmtId="0" fontId="42" fillId="0" borderId="148" xfId="0" applyFont="1" applyFill="1" applyBorder="1" applyAlignment="1">
      <alignment horizontal="center" vertical="center" shrinkToFit="1"/>
    </xf>
    <xf numFmtId="0" fontId="42" fillId="0" borderId="94" xfId="0" applyFont="1" applyFill="1" applyBorder="1" applyAlignment="1">
      <alignment horizontal="left" vertical="center" wrapText="1"/>
    </xf>
    <xf numFmtId="176" fontId="42" fillId="0" borderId="94" xfId="49" applyNumberFormat="1" applyFont="1" applyFill="1" applyBorder="1" applyAlignment="1">
      <alignment horizontal="right" vertical="center" wrapText="1"/>
    </xf>
    <xf numFmtId="176" fontId="42" fillId="0" borderId="96" xfId="49" applyNumberFormat="1" applyFont="1" applyFill="1" applyBorder="1" applyAlignment="1">
      <alignment horizontal="right" vertical="center" wrapText="1"/>
    </xf>
    <xf numFmtId="183" fontId="42" fillId="0" borderId="73" xfId="0" applyNumberFormat="1" applyFont="1" applyFill="1" applyBorder="1" applyAlignment="1">
      <alignment horizontal="center" vertical="center" wrapText="1"/>
    </xf>
    <xf numFmtId="183" fontId="42" fillId="0" borderId="94" xfId="0" applyNumberFormat="1" applyFont="1" applyFill="1" applyBorder="1" applyAlignment="1">
      <alignment horizontal="center" vertical="center" wrapText="1"/>
    </xf>
    <xf numFmtId="183" fontId="42" fillId="0" borderId="96" xfId="0" applyNumberFormat="1" applyFont="1" applyFill="1" applyBorder="1" applyAlignment="1">
      <alignment horizontal="center" vertical="center" wrapText="1"/>
    </xf>
    <xf numFmtId="0" fontId="42" fillId="0" borderId="75" xfId="0" applyFont="1" applyFill="1" applyBorder="1" applyAlignment="1">
      <alignment horizontal="left" vertical="center" wrapText="1"/>
    </xf>
    <xf numFmtId="0" fontId="52" fillId="0" borderId="150" xfId="0" applyFont="1" applyFill="1" applyBorder="1" applyAlignment="1">
      <alignment horizontal="left" vertical="center" wrapText="1" indent="1"/>
    </xf>
    <xf numFmtId="180" fontId="7" fillId="0" borderId="113" xfId="0" applyNumberFormat="1" applyFont="1" applyFill="1" applyBorder="1" applyAlignment="1" applyProtection="1">
      <alignment/>
      <protection locked="0"/>
    </xf>
    <xf numFmtId="180" fontId="7" fillId="0" borderId="113" xfId="0" applyNumberFormat="1" applyFont="1" applyFill="1" applyBorder="1" applyAlignment="1">
      <alignment/>
    </xf>
    <xf numFmtId="180" fontId="7" fillId="0" borderId="113" xfId="0" applyNumberFormat="1" applyFont="1" applyFill="1" applyBorder="1" applyAlignment="1" applyProtection="1">
      <alignment vertical="center"/>
      <protection locked="0"/>
    </xf>
    <xf numFmtId="183" fontId="0" fillId="0" borderId="113" xfId="0" applyNumberFormat="1" applyFill="1" applyBorder="1" applyAlignment="1" applyProtection="1">
      <alignment vertical="center"/>
      <protection locked="0"/>
    </xf>
    <xf numFmtId="183" fontId="7" fillId="0" borderId="113" xfId="0" applyNumberFormat="1" applyFont="1" applyFill="1" applyBorder="1" applyAlignment="1" applyProtection="1">
      <alignment vertical="center"/>
      <protection locked="0"/>
    </xf>
    <xf numFmtId="180" fontId="7" fillId="0" borderId="112" xfId="0" applyNumberFormat="1" applyFont="1" applyFill="1" applyBorder="1" applyAlignment="1" applyProtection="1">
      <alignment/>
      <protection locked="0"/>
    </xf>
    <xf numFmtId="180" fontId="7" fillId="0" borderId="112" xfId="0" applyNumberFormat="1" applyFont="1" applyFill="1" applyBorder="1" applyAlignment="1">
      <alignment/>
    </xf>
    <xf numFmtId="180" fontId="7" fillId="0" borderId="112" xfId="0" applyNumberFormat="1" applyFont="1" applyFill="1" applyBorder="1" applyAlignment="1" applyProtection="1">
      <alignment vertical="center"/>
      <protection locked="0"/>
    </xf>
    <xf numFmtId="38" fontId="6" fillId="0" borderId="113" xfId="49" applyFont="1" applyFill="1" applyBorder="1" applyAlignment="1" applyProtection="1">
      <alignment/>
      <protection locked="0"/>
    </xf>
    <xf numFmtId="38" fontId="6" fillId="0" borderId="113" xfId="49" applyFont="1" applyFill="1" applyBorder="1" applyAlignment="1">
      <alignment/>
    </xf>
    <xf numFmtId="38" fontId="6" fillId="0" borderId="113" xfId="49" applyFont="1" applyFill="1" applyBorder="1" applyAlignment="1" applyProtection="1">
      <alignment vertical="center"/>
      <protection locked="0"/>
    </xf>
    <xf numFmtId="180" fontId="16" fillId="0" borderId="106" xfId="0" applyNumberFormat="1" applyFont="1" applyFill="1" applyBorder="1" applyAlignment="1">
      <alignment horizontal="center" vertical="center" shrinkToFit="1"/>
    </xf>
    <xf numFmtId="180" fontId="16" fillId="0" borderId="169" xfId="0" applyNumberFormat="1" applyFont="1" applyFill="1" applyBorder="1" applyAlignment="1">
      <alignment horizontal="right" vertical="center" shrinkToFit="1"/>
    </xf>
    <xf numFmtId="180" fontId="16" fillId="0" borderId="58" xfId="0" applyNumberFormat="1" applyFont="1" applyFill="1" applyBorder="1" applyAlignment="1">
      <alignment horizontal="right" vertical="center" shrinkToFit="1"/>
    </xf>
    <xf numFmtId="180" fontId="16" fillId="0" borderId="27" xfId="0" applyNumberFormat="1" applyFont="1" applyFill="1" applyBorder="1" applyAlignment="1">
      <alignment horizontal="center" vertical="center" shrinkToFit="1"/>
    </xf>
    <xf numFmtId="180" fontId="16" fillId="0" borderId="171" xfId="0" applyNumberFormat="1" applyFont="1" applyFill="1" applyBorder="1" applyAlignment="1">
      <alignment horizontal="center" vertical="center" shrinkToFit="1"/>
    </xf>
    <xf numFmtId="180" fontId="16" fillId="0" borderId="211" xfId="0" applyNumberFormat="1" applyFont="1" applyFill="1" applyBorder="1" applyAlignment="1">
      <alignment horizontal="center" vertical="center"/>
    </xf>
    <xf numFmtId="180" fontId="16" fillId="0" borderId="212" xfId="0" applyNumberFormat="1" applyFont="1" applyFill="1" applyBorder="1" applyAlignment="1">
      <alignment horizontal="center" vertical="center"/>
    </xf>
    <xf numFmtId="180" fontId="16" fillId="0" borderId="213" xfId="0" applyNumberFormat="1" applyFont="1" applyFill="1" applyBorder="1" applyAlignment="1">
      <alignment horizontal="center" vertical="center"/>
    </xf>
    <xf numFmtId="180" fontId="16" fillId="0" borderId="101" xfId="0" applyNumberFormat="1" applyFont="1" applyFill="1" applyBorder="1" applyAlignment="1">
      <alignment horizontal="center" vertical="center" shrinkToFit="1"/>
    </xf>
    <xf numFmtId="180" fontId="16" fillId="0" borderId="102" xfId="0" applyNumberFormat="1" applyFont="1" applyFill="1" applyBorder="1" applyAlignment="1">
      <alignment horizontal="right" vertical="center" shrinkToFit="1"/>
    </xf>
    <xf numFmtId="180" fontId="16" fillId="0" borderId="104" xfId="0" applyNumberFormat="1" applyFont="1" applyFill="1" applyBorder="1" applyAlignment="1">
      <alignment horizontal="right" vertical="center" shrinkToFit="1"/>
    </xf>
    <xf numFmtId="176" fontId="16" fillId="0" borderId="107" xfId="49" applyNumberFormat="1" applyFont="1" applyFill="1" applyBorder="1" applyAlignment="1">
      <alignment horizontal="right" vertical="center" shrinkToFit="1"/>
    </xf>
    <xf numFmtId="176" fontId="16" fillId="0" borderId="104" xfId="49" applyNumberFormat="1" applyFont="1" applyFill="1" applyBorder="1" applyAlignment="1">
      <alignment horizontal="right" vertical="center" shrinkToFit="1"/>
    </xf>
    <xf numFmtId="180" fontId="16" fillId="0" borderId="214" xfId="0" applyNumberFormat="1" applyFont="1" applyFill="1" applyBorder="1" applyAlignment="1">
      <alignment horizontal="center" vertical="center" shrinkToFit="1"/>
    </xf>
    <xf numFmtId="180" fontId="16" fillId="0" borderId="215" xfId="0" applyNumberFormat="1" applyFont="1" applyFill="1" applyBorder="1" applyAlignment="1">
      <alignment horizontal="center" vertical="center" shrinkToFit="1"/>
    </xf>
    <xf numFmtId="180" fontId="16" fillId="0" borderId="214" xfId="0" applyNumberFormat="1" applyFont="1" applyFill="1" applyBorder="1" applyAlignment="1">
      <alignment horizontal="center" vertical="center"/>
    </xf>
    <xf numFmtId="0" fontId="16" fillId="0" borderId="73" xfId="0" applyFont="1" applyFill="1" applyBorder="1" applyAlignment="1">
      <alignment vertical="center" shrinkToFit="1"/>
    </xf>
    <xf numFmtId="0" fontId="16" fillId="0" borderId="94" xfId="0" applyFont="1" applyFill="1" applyBorder="1" applyAlignment="1">
      <alignment vertical="center" shrinkToFit="1"/>
    </xf>
    <xf numFmtId="0" fontId="16" fillId="0" borderId="73" xfId="0" applyFont="1" applyFill="1" applyBorder="1" applyAlignment="1">
      <alignment vertical="center"/>
    </xf>
    <xf numFmtId="0" fontId="16" fillId="0" borderId="98" xfId="0" applyFont="1" applyFill="1" applyBorder="1" applyAlignment="1">
      <alignment horizontal="right" vertical="center" shrinkToFit="1"/>
    </xf>
    <xf numFmtId="0" fontId="16" fillId="0" borderId="74" xfId="0" applyFont="1" applyFill="1" applyBorder="1" applyAlignment="1">
      <alignment horizontal="right" vertical="center" shrinkToFit="1"/>
    </xf>
    <xf numFmtId="178" fontId="16" fillId="0" borderId="73" xfId="0" applyNumberFormat="1" applyFont="1" applyFill="1" applyBorder="1" applyAlignment="1">
      <alignment horizontal="right" vertical="center" shrinkToFit="1"/>
    </xf>
    <xf numFmtId="178" fontId="16" fillId="0" borderId="74" xfId="0" applyNumberFormat="1" applyFont="1" applyFill="1" applyBorder="1" applyAlignment="1">
      <alignment horizontal="right" vertical="center" shrinkToFit="1"/>
    </xf>
    <xf numFmtId="0" fontId="16" fillId="0" borderId="28" xfId="0" applyFont="1" applyFill="1" applyBorder="1" applyAlignment="1">
      <alignment horizontal="center" vertical="center" shrinkToFit="1"/>
    </xf>
    <xf numFmtId="0" fontId="16" fillId="0" borderId="96" xfId="0" applyFont="1" applyFill="1" applyBorder="1" applyAlignment="1">
      <alignment horizontal="center" vertical="center" shrinkToFit="1"/>
    </xf>
    <xf numFmtId="0" fontId="16" fillId="0" borderId="28" xfId="0" applyFont="1" applyFill="1" applyBorder="1" applyAlignment="1">
      <alignment horizontal="center" vertical="center"/>
    </xf>
    <xf numFmtId="0" fontId="16" fillId="0" borderId="36" xfId="0" applyFont="1" applyFill="1" applyBorder="1" applyAlignment="1">
      <alignment horizontal="center" vertical="center" shrinkToFit="1"/>
    </xf>
    <xf numFmtId="0" fontId="16" fillId="0" borderId="51" xfId="0" applyFont="1" applyFill="1" applyBorder="1" applyAlignment="1">
      <alignment horizontal="center" vertical="center" textRotation="255" wrapText="1" shrinkToFit="1"/>
    </xf>
    <xf numFmtId="0" fontId="16" fillId="0" borderId="52" xfId="0" applyFont="1" applyFill="1" applyBorder="1" applyAlignment="1">
      <alignment horizontal="center" vertical="center" textRotation="255" shrinkToFit="1"/>
    </xf>
    <xf numFmtId="0" fontId="16" fillId="0" borderId="51" xfId="0" applyFont="1" applyFill="1" applyBorder="1" applyAlignment="1">
      <alignment horizontal="center" vertical="center" wrapText="1"/>
    </xf>
    <xf numFmtId="0" fontId="16" fillId="0" borderId="52" xfId="0" applyFont="1" applyFill="1" applyBorder="1" applyAlignment="1">
      <alignment horizontal="center" vertical="center" wrapText="1"/>
    </xf>
    <xf numFmtId="0" fontId="16" fillId="0" borderId="30" xfId="0" applyFont="1" applyFill="1" applyBorder="1" applyAlignment="1">
      <alignment vertical="center" shrinkToFit="1"/>
    </xf>
    <xf numFmtId="0" fontId="16" fillId="0" borderId="19" xfId="0" applyFont="1" applyFill="1" applyBorder="1" applyAlignment="1">
      <alignment vertical="center" shrinkToFit="1"/>
    </xf>
    <xf numFmtId="0" fontId="16" fillId="0" borderId="35" xfId="0" applyFont="1" applyFill="1" applyBorder="1" applyAlignment="1">
      <alignment horizontal="center" vertical="center" shrinkToFit="1"/>
    </xf>
    <xf numFmtId="0" fontId="16" fillId="0" borderId="59" xfId="0" applyFont="1" applyFill="1" applyBorder="1" applyAlignment="1">
      <alignment horizontal="center" vertical="center" shrinkToFit="1"/>
    </xf>
    <xf numFmtId="0" fontId="16" fillId="0" borderId="60" xfId="0" applyFont="1" applyFill="1" applyBorder="1" applyAlignment="1">
      <alignment horizontal="center" vertical="center" shrinkToFit="1"/>
    </xf>
    <xf numFmtId="0" fontId="16" fillId="0" borderId="36" xfId="0" applyFont="1" applyFill="1" applyBorder="1" applyAlignment="1">
      <alignment horizontal="left" vertical="center" shrinkToFit="1"/>
    </xf>
    <xf numFmtId="0" fontId="46" fillId="0" borderId="33" xfId="0" applyFont="1" applyFill="1" applyBorder="1" applyAlignment="1">
      <alignment horizontal="center" vertical="center" shrinkToFit="1"/>
    </xf>
    <xf numFmtId="0" fontId="46" fillId="0" borderId="65" xfId="0" applyFont="1" applyFill="1" applyBorder="1" applyAlignment="1">
      <alignment horizontal="center" vertical="center" shrinkToFit="1"/>
    </xf>
    <xf numFmtId="0" fontId="46" fillId="0" borderId="66" xfId="0" applyFont="1" applyFill="1" applyBorder="1" applyAlignment="1">
      <alignment horizontal="center" vertical="center" shrinkToFit="1"/>
    </xf>
    <xf numFmtId="0" fontId="16" fillId="0" borderId="33" xfId="0" applyFont="1" applyFill="1" applyBorder="1" applyAlignment="1">
      <alignment horizontal="center" vertical="center" shrinkToFit="1"/>
    </xf>
    <xf numFmtId="0" fontId="46" fillId="0" borderId="61" xfId="0" applyFont="1" applyFill="1" applyBorder="1" applyAlignment="1">
      <alignment horizontal="center" vertical="center" shrinkToFit="1"/>
    </xf>
    <xf numFmtId="0" fontId="46" fillId="0" borderId="62" xfId="0" applyFont="1" applyFill="1" applyBorder="1" applyAlignment="1">
      <alignment horizontal="center" vertical="center" shrinkToFit="1"/>
    </xf>
    <xf numFmtId="0" fontId="46" fillId="0" borderId="36" xfId="0" applyFont="1" applyFill="1" applyBorder="1" applyAlignment="1">
      <alignment horizontal="center" vertical="center" shrinkToFit="1"/>
    </xf>
    <xf numFmtId="0" fontId="46" fillId="0" borderId="59" xfId="0" applyFont="1" applyFill="1" applyBorder="1" applyAlignment="1">
      <alignment horizontal="center" vertical="center" shrinkToFit="1"/>
    </xf>
    <xf numFmtId="0" fontId="46" fillId="0" borderId="60" xfId="0" applyFont="1" applyFill="1" applyBorder="1" applyAlignment="1">
      <alignment horizontal="center" vertical="center" shrinkToFit="1"/>
    </xf>
    <xf numFmtId="0" fontId="46" fillId="0" borderId="22" xfId="0" applyFont="1" applyFill="1" applyBorder="1" applyAlignment="1">
      <alignment horizontal="center" vertical="center" shrinkToFit="1"/>
    </xf>
    <xf numFmtId="0" fontId="46" fillId="0" borderId="63" xfId="0" applyFont="1" applyFill="1" applyBorder="1" applyAlignment="1">
      <alignment horizontal="center" vertical="center" shrinkToFit="1"/>
    </xf>
    <xf numFmtId="0" fontId="46" fillId="0" borderId="64" xfId="0" applyFont="1" applyFill="1" applyBorder="1" applyAlignment="1">
      <alignment horizontal="center" vertical="center" shrinkToFit="1"/>
    </xf>
    <xf numFmtId="0" fontId="46" fillId="0" borderId="29" xfId="0" applyFont="1" applyFill="1" applyBorder="1" applyAlignment="1">
      <alignment horizontal="center" vertical="center" shrinkToFit="1"/>
    </xf>
    <xf numFmtId="0" fontId="16" fillId="0" borderId="216" xfId="0" applyFont="1" applyFill="1" applyBorder="1" applyAlignment="1">
      <alignment horizontal="center" vertical="center" shrinkToFit="1"/>
    </xf>
    <xf numFmtId="0" fontId="16" fillId="0" borderId="211" xfId="0" applyFont="1" applyFill="1" applyBorder="1" applyAlignment="1">
      <alignment horizontal="center" vertical="center" shrinkToFit="1"/>
    </xf>
    <xf numFmtId="0" fontId="16" fillId="0" borderId="213" xfId="0" applyFont="1" applyFill="1" applyBorder="1" applyAlignment="1">
      <alignment horizontal="center" vertical="center" shrinkToFit="1"/>
    </xf>
    <xf numFmtId="0" fontId="16" fillId="0" borderId="217" xfId="0" applyFont="1" applyFill="1" applyBorder="1" applyAlignment="1">
      <alignment horizontal="center" vertical="center" shrinkToFit="1"/>
    </xf>
    <xf numFmtId="0" fontId="16" fillId="0" borderId="193" xfId="0" applyFont="1" applyFill="1" applyBorder="1" applyAlignment="1">
      <alignment horizontal="center" vertical="center" shrinkToFit="1"/>
    </xf>
    <xf numFmtId="0" fontId="16" fillId="0" borderId="114" xfId="0" applyFont="1" applyFill="1" applyBorder="1" applyAlignment="1">
      <alignment horizontal="center" vertical="center" shrinkToFit="1"/>
    </xf>
    <xf numFmtId="0" fontId="16" fillId="0" borderId="46" xfId="0" applyFont="1" applyFill="1" applyBorder="1" applyAlignment="1">
      <alignment horizontal="left" vertical="center" shrinkToFit="1"/>
    </xf>
    <xf numFmtId="0" fontId="16" fillId="0" borderId="34" xfId="0" applyFont="1" applyFill="1" applyBorder="1" applyAlignment="1">
      <alignment horizontal="center" vertical="center" shrinkToFit="1"/>
    </xf>
    <xf numFmtId="0" fontId="16" fillId="0" borderId="63" xfId="0" applyFont="1" applyFill="1" applyBorder="1" applyAlignment="1">
      <alignment horizontal="center" vertical="center" textRotation="255"/>
    </xf>
    <xf numFmtId="0" fontId="16" fillId="0" borderId="64" xfId="0" applyFont="1" applyFill="1" applyBorder="1" applyAlignment="1">
      <alignment horizontal="center" vertical="center" textRotation="255"/>
    </xf>
    <xf numFmtId="183" fontId="16" fillId="0" borderId="53" xfId="0" applyNumberFormat="1" applyFont="1" applyFill="1" applyBorder="1" applyAlignment="1">
      <alignment horizontal="right" vertical="center" shrinkToFit="1"/>
    </xf>
    <xf numFmtId="183" fontId="16" fillId="0" borderId="54" xfId="0" applyNumberFormat="1" applyFont="1" applyFill="1" applyBorder="1" applyAlignment="1">
      <alignment horizontal="right" vertical="center" shrinkToFit="1"/>
    </xf>
    <xf numFmtId="183" fontId="16" fillId="0" borderId="53" xfId="49" applyNumberFormat="1" applyFont="1" applyFill="1" applyBorder="1" applyAlignment="1">
      <alignment horizontal="right" vertical="center" shrinkToFit="1"/>
    </xf>
    <xf numFmtId="183" fontId="16" fillId="0" borderId="53" xfId="0" applyNumberFormat="1" applyFont="1" applyFill="1" applyBorder="1" applyAlignment="1">
      <alignment horizontal="center" vertical="center" shrinkToFit="1"/>
    </xf>
    <xf numFmtId="183" fontId="16" fillId="0" borderId="54" xfId="0" applyNumberFormat="1" applyFont="1" applyFill="1" applyBorder="1" applyAlignment="1">
      <alignment horizontal="center" vertical="center" shrinkToFit="1"/>
    </xf>
    <xf numFmtId="183" fontId="16" fillId="0" borderId="53" xfId="0" applyNumberFormat="1" applyFont="1" applyFill="1" applyBorder="1" applyAlignment="1">
      <alignment vertical="center" shrinkToFit="1"/>
    </xf>
    <xf numFmtId="183" fontId="16" fillId="0" borderId="55" xfId="0" applyNumberFormat="1" applyFont="1" applyFill="1" applyBorder="1" applyAlignment="1">
      <alignment horizontal="right" vertical="center" shrinkToFit="1"/>
    </xf>
    <xf numFmtId="183" fontId="16" fillId="0" borderId="56" xfId="0" applyNumberFormat="1" applyFont="1" applyFill="1" applyBorder="1" applyAlignment="1">
      <alignment horizontal="right" vertical="center" shrinkToFit="1"/>
    </xf>
    <xf numFmtId="183" fontId="16" fillId="0" borderId="56" xfId="0" applyNumberFormat="1" applyFont="1" applyFill="1" applyBorder="1" applyAlignment="1">
      <alignment vertical="center" shrinkToFit="1"/>
    </xf>
    <xf numFmtId="183" fontId="16" fillId="0" borderId="55" xfId="0" applyNumberFormat="1" applyFont="1" applyFill="1" applyBorder="1" applyAlignment="1">
      <alignment horizontal="center" vertical="center" shrinkToFit="1"/>
    </xf>
    <xf numFmtId="183" fontId="16" fillId="0" borderId="56" xfId="0" applyNumberFormat="1" applyFont="1" applyFill="1" applyBorder="1" applyAlignment="1">
      <alignment horizontal="center" vertical="center" shrinkToFit="1"/>
    </xf>
    <xf numFmtId="183" fontId="16" fillId="0" borderId="55" xfId="0" applyNumberFormat="1" applyFont="1" applyFill="1" applyBorder="1" applyAlignment="1">
      <alignment vertical="center" shrinkToFit="1"/>
    </xf>
    <xf numFmtId="183" fontId="16" fillId="0" borderId="55" xfId="49" applyNumberFormat="1" applyFont="1" applyFill="1" applyBorder="1" applyAlignment="1">
      <alignment vertical="center" shrinkToFit="1"/>
    </xf>
    <xf numFmtId="183" fontId="16" fillId="0" borderId="56" xfId="49" applyNumberFormat="1" applyFont="1" applyFill="1" applyBorder="1" applyAlignment="1">
      <alignment vertical="center" shrinkToFit="1"/>
    </xf>
    <xf numFmtId="183" fontId="16" fillId="0" borderId="55" xfId="49" applyNumberFormat="1" applyFont="1" applyFill="1" applyBorder="1" applyAlignment="1" quotePrefix="1">
      <alignment horizontal="right" vertical="center" shrinkToFit="1"/>
    </xf>
    <xf numFmtId="183" fontId="16" fillId="0" borderId="56" xfId="49" applyNumberFormat="1" applyFont="1" applyFill="1" applyBorder="1" applyAlignment="1">
      <alignment horizontal="right" vertical="center" shrinkToFit="1"/>
    </xf>
    <xf numFmtId="183" fontId="16" fillId="0" borderId="55" xfId="49" applyNumberFormat="1" applyFont="1" applyFill="1" applyBorder="1" applyAlignment="1">
      <alignment horizontal="right" vertical="center" shrinkToFit="1"/>
    </xf>
    <xf numFmtId="183" fontId="16" fillId="0" borderId="63" xfId="49" applyNumberFormat="1" applyFont="1" applyFill="1" applyBorder="1" applyAlignment="1">
      <alignment vertical="center" shrinkToFit="1"/>
    </xf>
    <xf numFmtId="183" fontId="16" fillId="0" borderId="64" xfId="49" applyNumberFormat="1" applyFont="1" applyFill="1" applyBorder="1" applyAlignment="1">
      <alignment vertical="center" shrinkToFit="1"/>
    </xf>
    <xf numFmtId="183" fontId="16" fillId="0" borderId="63" xfId="0" applyNumberFormat="1" applyFont="1" applyFill="1" applyBorder="1" applyAlignment="1">
      <alignment vertical="center" shrinkToFit="1"/>
    </xf>
    <xf numFmtId="183" fontId="16" fillId="0" borderId="64" xfId="0" applyNumberFormat="1" applyFont="1" applyFill="1" applyBorder="1" applyAlignment="1">
      <alignment vertical="center" shrinkToFit="1"/>
    </xf>
    <xf numFmtId="183" fontId="16" fillId="0" borderId="54" xfId="49" applyNumberFormat="1" applyFont="1" applyFill="1" applyBorder="1" applyAlignment="1">
      <alignment vertical="center" shrinkToFit="1"/>
    </xf>
    <xf numFmtId="183" fontId="16" fillId="0" borderId="53" xfId="49" applyNumberFormat="1" applyFont="1" applyFill="1" applyBorder="1" applyAlignment="1">
      <alignment vertical="center" shrinkToFit="1"/>
    </xf>
    <xf numFmtId="183" fontId="16" fillId="0" borderId="54" xfId="0" applyNumberFormat="1" applyFont="1" applyFill="1" applyBorder="1" applyAlignment="1">
      <alignment vertical="center" shrinkToFit="1"/>
    </xf>
    <xf numFmtId="183" fontId="16" fillId="0" borderId="63" xfId="49" applyNumberFormat="1" applyFont="1" applyFill="1" applyBorder="1" applyAlignment="1">
      <alignment horizontal="right" vertical="center" shrinkToFit="1"/>
    </xf>
    <xf numFmtId="183" fontId="16" fillId="0" borderId="63" xfId="49" applyNumberFormat="1" applyFont="1" applyFill="1" applyBorder="1" applyAlignment="1" quotePrefix="1">
      <alignment horizontal="right" vertical="center" shrinkToFit="1"/>
    </xf>
    <xf numFmtId="183" fontId="16" fillId="0" borderId="53" xfId="49" applyNumberFormat="1" applyFont="1" applyFill="1" applyBorder="1" applyAlignment="1" quotePrefix="1">
      <alignment horizontal="right" vertical="center" shrinkToFit="1"/>
    </xf>
    <xf numFmtId="183" fontId="16" fillId="0" borderId="54" xfId="49" applyNumberFormat="1" applyFont="1" applyFill="1" applyBorder="1" applyAlignment="1">
      <alignment horizontal="right" vertical="center" shrinkToFit="1"/>
    </xf>
    <xf numFmtId="183" fontId="16" fillId="0" borderId="63" xfId="0" applyNumberFormat="1" applyFont="1" applyFill="1" applyBorder="1" applyAlignment="1">
      <alignment horizontal="right" vertical="center" shrinkToFit="1"/>
    </xf>
    <xf numFmtId="183" fontId="16" fillId="0" borderId="64" xfId="0" applyNumberFormat="1" applyFont="1" applyFill="1" applyBorder="1" applyAlignment="1">
      <alignment horizontal="right" vertical="center" shrinkToFit="1"/>
    </xf>
    <xf numFmtId="183" fontId="16" fillId="0" borderId="64" xfId="49" applyNumberFormat="1" applyFont="1" applyFill="1" applyBorder="1" applyAlignment="1">
      <alignment horizontal="right" vertical="center" shrinkToFit="1"/>
    </xf>
    <xf numFmtId="183" fontId="16" fillId="0" borderId="65" xfId="0" applyNumberFormat="1" applyFont="1" applyFill="1" applyBorder="1" applyAlignment="1">
      <alignment horizontal="right" vertical="center" shrinkToFit="1"/>
    </xf>
    <xf numFmtId="183" fontId="16" fillId="0" borderId="66" xfId="49" applyNumberFormat="1" applyFont="1" applyFill="1" applyBorder="1" applyAlignment="1">
      <alignment vertical="center" shrinkToFit="1"/>
    </xf>
    <xf numFmtId="183" fontId="16" fillId="0" borderId="65" xfId="49" applyNumberFormat="1" applyFont="1" applyFill="1" applyBorder="1" applyAlignment="1">
      <alignment vertical="center" shrinkToFit="1"/>
    </xf>
    <xf numFmtId="183" fontId="16" fillId="0" borderId="65" xfId="0" applyNumberFormat="1" applyFont="1" applyFill="1" applyBorder="1" applyAlignment="1">
      <alignment vertical="center" shrinkToFit="1"/>
    </xf>
    <xf numFmtId="183" fontId="16" fillId="0" borderId="66" xfId="0" applyNumberFormat="1" applyFont="1" applyFill="1" applyBorder="1" applyAlignment="1">
      <alignment vertical="center" shrinkToFit="1"/>
    </xf>
    <xf numFmtId="183" fontId="46" fillId="0" borderId="56" xfId="49" applyNumberFormat="1" applyFont="1" applyFill="1" applyBorder="1" applyAlignment="1">
      <alignment vertical="center" shrinkToFit="1"/>
    </xf>
    <xf numFmtId="183" fontId="46" fillId="0" borderId="55" xfId="49" applyNumberFormat="1" applyFont="1" applyFill="1" applyBorder="1" applyAlignment="1" quotePrefix="1">
      <alignment horizontal="right" vertical="center" shrinkToFit="1"/>
    </xf>
    <xf numFmtId="183" fontId="46" fillId="0" borderId="55" xfId="49" applyNumberFormat="1" applyFont="1" applyFill="1" applyBorder="1" applyAlignment="1">
      <alignment vertical="center" shrinkToFit="1"/>
    </xf>
    <xf numFmtId="183" fontId="46" fillId="0" borderId="55" xfId="0" applyNumberFormat="1" applyFont="1" applyFill="1" applyBorder="1" applyAlignment="1">
      <alignment vertical="center" shrinkToFit="1"/>
    </xf>
    <xf numFmtId="183" fontId="46" fillId="0" borderId="56" xfId="0" applyNumberFormat="1" applyFont="1" applyFill="1" applyBorder="1" applyAlignment="1">
      <alignment vertical="center" shrinkToFit="1"/>
    </xf>
    <xf numFmtId="183" fontId="46" fillId="0" borderId="55" xfId="49" applyNumberFormat="1" applyFont="1" applyFill="1" applyBorder="1" applyAlignment="1">
      <alignment horizontal="right" vertical="center" shrinkToFit="1"/>
    </xf>
    <xf numFmtId="183" fontId="16" fillId="0" borderId="57" xfId="0" applyNumberFormat="1" applyFont="1" applyFill="1" applyBorder="1" applyAlignment="1">
      <alignment horizontal="right" vertical="center" shrinkToFit="1"/>
    </xf>
    <xf numFmtId="183" fontId="16" fillId="0" borderId="58" xfId="49" applyNumberFormat="1" applyFont="1" applyFill="1" applyBorder="1" applyAlignment="1">
      <alignment vertical="center" shrinkToFit="1"/>
    </xf>
    <xf numFmtId="183" fontId="16" fillId="0" borderId="57" xfId="49" applyNumberFormat="1" applyFont="1" applyFill="1" applyBorder="1" applyAlignment="1">
      <alignment vertical="center" shrinkToFit="1"/>
    </xf>
    <xf numFmtId="183" fontId="16" fillId="0" borderId="57" xfId="0" applyNumberFormat="1" applyFont="1" applyFill="1" applyBorder="1" applyAlignment="1">
      <alignment vertical="center" shrinkToFit="1"/>
    </xf>
    <xf numFmtId="183" fontId="16" fillId="0" borderId="58" xfId="0" applyNumberFormat="1" applyFont="1" applyFill="1" applyBorder="1" applyAlignment="1">
      <alignment vertical="center" shrinkToFit="1"/>
    </xf>
    <xf numFmtId="183" fontId="16" fillId="0" borderId="107" xfId="49" applyNumberFormat="1" applyFont="1" applyFill="1" applyBorder="1" applyAlignment="1">
      <alignment vertical="center" shrinkToFit="1"/>
    </xf>
    <xf numFmtId="183" fontId="16" fillId="0" borderId="104" xfId="49" applyNumberFormat="1" applyFont="1" applyFill="1" applyBorder="1" applyAlignment="1">
      <alignment vertical="center" shrinkToFit="1"/>
    </xf>
    <xf numFmtId="183" fontId="16" fillId="0" borderId="107" xfId="0" applyNumberFormat="1" applyFont="1" applyFill="1" applyBorder="1" applyAlignment="1">
      <alignment vertical="center" shrinkToFit="1"/>
    </xf>
    <xf numFmtId="183" fontId="16" fillId="0" borderId="104" xfId="0" applyNumberFormat="1" applyFont="1" applyFill="1" applyBorder="1" applyAlignment="1">
      <alignment vertical="center" shrinkToFit="1"/>
    </xf>
    <xf numFmtId="183" fontId="16" fillId="0" borderId="114" xfId="49" applyNumberFormat="1" applyFont="1" applyFill="1" applyBorder="1" applyAlignment="1">
      <alignment vertical="center" shrinkToFit="1"/>
    </xf>
    <xf numFmtId="183" fontId="16" fillId="0" borderId="116" xfId="49" applyNumberFormat="1" applyFont="1" applyFill="1" applyBorder="1" applyAlignment="1">
      <alignment vertical="center" shrinkToFit="1"/>
    </xf>
    <xf numFmtId="183" fontId="16" fillId="0" borderId="114" xfId="0" applyNumberFormat="1" applyFont="1" applyFill="1" applyBorder="1" applyAlignment="1">
      <alignment vertical="center" shrinkToFit="1"/>
    </xf>
    <xf numFmtId="183" fontId="16" fillId="0" borderId="116" xfId="0" applyNumberFormat="1" applyFont="1" applyFill="1" applyBorder="1" applyAlignment="1">
      <alignment vertical="center" shrinkToFit="1"/>
    </xf>
    <xf numFmtId="183" fontId="16" fillId="0" borderId="73" xfId="0" applyNumberFormat="1" applyFont="1" applyFill="1" applyBorder="1" applyAlignment="1">
      <alignment horizontal="right" vertical="center" shrinkToFit="1"/>
    </xf>
    <xf numFmtId="183" fontId="16" fillId="0" borderId="74" xfId="0" applyNumberFormat="1" applyFont="1" applyFill="1" applyBorder="1" applyAlignment="1">
      <alignment horizontal="right" vertical="center" shrinkToFit="1"/>
    </xf>
    <xf numFmtId="0" fontId="16" fillId="0" borderId="0" xfId="0" applyFont="1" applyFill="1" applyAlignment="1">
      <alignment horizontal="center" vertical="center"/>
    </xf>
    <xf numFmtId="0" fontId="16" fillId="0" borderId="70" xfId="0" applyFont="1" applyFill="1" applyBorder="1" applyAlignment="1">
      <alignment horizontal="right" vertical="center"/>
    </xf>
    <xf numFmtId="0" fontId="16" fillId="0" borderId="0" xfId="0" applyFont="1" applyFill="1" applyBorder="1" applyAlignment="1">
      <alignment horizontal="right" vertical="center"/>
    </xf>
    <xf numFmtId="176" fontId="62" fillId="0" borderId="112" xfId="49" applyNumberFormat="1" applyFont="1" applyFill="1" applyBorder="1" applyAlignment="1">
      <alignment horizontal="right" vertical="center" shrinkToFit="1"/>
    </xf>
    <xf numFmtId="190" fontId="3" fillId="0" borderId="149" xfId="49" applyNumberFormat="1" applyFont="1" applyBorder="1" applyAlignment="1">
      <alignment vertical="center"/>
    </xf>
    <xf numFmtId="190" fontId="3" fillId="0" borderId="38" xfId="49" applyNumberFormat="1" applyFont="1" applyBorder="1" applyAlignment="1">
      <alignment vertical="center"/>
    </xf>
    <xf numFmtId="190" fontId="3" fillId="0" borderId="34" xfId="49" applyNumberFormat="1" applyFont="1" applyBorder="1" applyAlignment="1">
      <alignment vertical="center"/>
    </xf>
    <xf numFmtId="40" fontId="0" fillId="0" borderId="0" xfId="49" applyNumberFormat="1" applyAlignment="1">
      <alignment vertical="center"/>
    </xf>
    <xf numFmtId="0" fontId="16" fillId="0" borderId="159" xfId="63" applyFont="1" applyFill="1" applyBorder="1" applyAlignment="1">
      <alignment horizontal="right"/>
      <protection/>
    </xf>
    <xf numFmtId="0" fontId="7" fillId="0" borderId="108" xfId="62" applyFont="1" applyBorder="1" applyAlignment="1">
      <alignment horizontal="center" vertical="center"/>
      <protection/>
    </xf>
    <xf numFmtId="0" fontId="45" fillId="0" borderId="206" xfId="0" applyFont="1" applyFill="1" applyBorder="1" applyAlignment="1">
      <alignment horizontal="center" vertical="center" wrapText="1"/>
    </xf>
    <xf numFmtId="0" fontId="45" fillId="0" borderId="18" xfId="0" applyFont="1" applyFill="1" applyBorder="1" applyAlignment="1">
      <alignment horizontal="center" vertical="center" wrapText="1"/>
    </xf>
    <xf numFmtId="0" fontId="45" fillId="0" borderId="50" xfId="0" applyFont="1" applyFill="1" applyBorder="1" applyAlignment="1">
      <alignment horizontal="center" vertical="center" wrapText="1"/>
    </xf>
    <xf numFmtId="0" fontId="16" fillId="0" borderId="206" xfId="0" applyFont="1" applyFill="1" applyBorder="1" applyAlignment="1">
      <alignment horizontal="distributed" vertical="center" indent="1"/>
    </xf>
    <xf numFmtId="0" fontId="16" fillId="0" borderId="113" xfId="0" applyFont="1" applyBorder="1" applyAlignment="1">
      <alignment horizontal="center" vertical="center"/>
    </xf>
    <xf numFmtId="0" fontId="16" fillId="0" borderId="94" xfId="0" applyFont="1" applyBorder="1" applyAlignment="1">
      <alignment horizontal="center" vertical="distributed" textRotation="255"/>
    </xf>
    <xf numFmtId="0" fontId="16" fillId="0" borderId="95" xfId="0" applyFont="1" applyFill="1" applyBorder="1" applyAlignment="1">
      <alignment horizontal="center" vertical="distributed" textRotation="255"/>
    </xf>
    <xf numFmtId="0" fontId="16" fillId="0" borderId="60" xfId="0" applyFont="1" applyFill="1" applyBorder="1" applyAlignment="1">
      <alignment horizontal="center" vertical="distributed" textRotation="255" wrapText="1" indent="1"/>
    </xf>
    <xf numFmtId="0" fontId="16" fillId="0" borderId="74" xfId="0" applyFont="1" applyFill="1" applyBorder="1" applyAlignment="1">
      <alignment horizontal="center" vertical="distributed" textRotation="255" wrapText="1" indent="1"/>
    </xf>
    <xf numFmtId="0" fontId="16" fillId="0" borderId="59" xfId="0" applyFont="1" applyFill="1" applyBorder="1" applyAlignment="1">
      <alignment horizontal="center" vertical="distributed" textRotation="255"/>
    </xf>
    <xf numFmtId="0" fontId="16" fillId="0" borderId="73" xfId="0" applyFont="1" applyBorder="1" applyAlignment="1">
      <alignment horizontal="center" vertical="distributed" textRotation="255"/>
    </xf>
    <xf numFmtId="0" fontId="16" fillId="0" borderId="218" xfId="0" applyFont="1" applyFill="1" applyBorder="1" applyAlignment="1">
      <alignment horizontal="center" vertical="center"/>
    </xf>
    <xf numFmtId="0" fontId="16" fillId="0" borderId="113" xfId="0" applyFont="1" applyFill="1" applyBorder="1" applyAlignment="1">
      <alignment horizontal="center" vertical="center"/>
    </xf>
    <xf numFmtId="0" fontId="16" fillId="0" borderId="219" xfId="0" applyFont="1" applyBorder="1" applyAlignment="1">
      <alignment horizontal="center" vertical="center"/>
    </xf>
    <xf numFmtId="0" fontId="16" fillId="0" borderId="218" xfId="0" applyFont="1" applyFill="1" applyBorder="1" applyAlignment="1">
      <alignment horizontal="center" vertical="center" wrapText="1"/>
    </xf>
    <xf numFmtId="0" fontId="16" fillId="0" borderId="219" xfId="0" applyFont="1" applyBorder="1" applyAlignment="1">
      <alignment horizontal="center" vertical="center" wrapText="1"/>
    </xf>
    <xf numFmtId="0" fontId="16" fillId="0" borderId="59" xfId="0" applyFont="1" applyFill="1" applyBorder="1" applyAlignment="1">
      <alignment horizontal="center" vertical="distributed" textRotation="255" wrapText="1" indent="1"/>
    </xf>
    <xf numFmtId="0" fontId="16" fillId="0" borderId="73" xfId="0" applyFont="1" applyFill="1" applyBorder="1" applyAlignment="1">
      <alignment horizontal="center" vertical="distributed" textRotation="255" wrapText="1" indent="1"/>
    </xf>
    <xf numFmtId="0" fontId="16" fillId="0" borderId="206" xfId="0" applyFont="1" applyBorder="1" applyAlignment="1">
      <alignment horizontal="distributed" vertical="center"/>
    </xf>
    <xf numFmtId="0" fontId="16" fillId="0" borderId="18" xfId="0" applyFont="1" applyBorder="1" applyAlignment="1">
      <alignment horizontal="distributed" vertical="center"/>
    </xf>
    <xf numFmtId="0" fontId="16" fillId="0" borderId="50" xfId="0" applyFont="1" applyBorder="1" applyAlignment="1">
      <alignment horizontal="distributed" vertical="center"/>
    </xf>
    <xf numFmtId="0" fontId="16" fillId="0" borderId="23" xfId="0" applyFont="1" applyBorder="1" applyAlignment="1">
      <alignment horizontal="distributed" vertical="center" wrapText="1"/>
    </xf>
    <xf numFmtId="0" fontId="16" fillId="0" borderId="23" xfId="0" applyFont="1" applyBorder="1" applyAlignment="1">
      <alignment horizontal="distributed" vertical="center"/>
    </xf>
    <xf numFmtId="0" fontId="7" fillId="0" borderId="220" xfId="62" applyFont="1" applyBorder="1" applyAlignment="1">
      <alignment horizontal="center" vertical="center"/>
      <protection/>
    </xf>
    <xf numFmtId="38" fontId="7" fillId="0" borderId="111" xfId="49" applyFont="1" applyBorder="1" applyAlignment="1">
      <alignment vertical="center"/>
    </xf>
    <xf numFmtId="38" fontId="7" fillId="0" borderId="112" xfId="49" applyFont="1" applyBorder="1" applyAlignment="1">
      <alignment vertical="center"/>
    </xf>
    <xf numFmtId="190" fontId="3" fillId="0" borderId="130" xfId="49" applyNumberFormat="1" applyFont="1" applyFill="1" applyBorder="1" applyAlignment="1">
      <alignment horizontal="right" vertical="center" shrinkToFit="1"/>
    </xf>
    <xf numFmtId="38" fontId="7" fillId="0" borderId="113" xfId="49" applyFont="1" applyBorder="1" applyAlignment="1">
      <alignment vertical="center"/>
    </xf>
    <xf numFmtId="190" fontId="3" fillId="0" borderId="130" xfId="49" applyNumberFormat="1" applyFont="1" applyBorder="1" applyAlignment="1">
      <alignment vertical="center"/>
    </xf>
    <xf numFmtId="190" fontId="3" fillId="0" borderId="112" xfId="49" applyNumberFormat="1" applyFont="1" applyBorder="1" applyAlignment="1">
      <alignment vertical="center"/>
    </xf>
    <xf numFmtId="190" fontId="3" fillId="0" borderId="135" xfId="49" applyNumberFormat="1" applyFont="1" applyBorder="1" applyAlignment="1">
      <alignment vertical="center"/>
    </xf>
    <xf numFmtId="0" fontId="0" fillId="0" borderId="0" xfId="62" applyFont="1" applyBorder="1" applyAlignment="1">
      <alignment horizontal="center" vertical="center"/>
      <protection/>
    </xf>
    <xf numFmtId="38" fontId="0" fillId="0" borderId="0" xfId="49" applyFont="1" applyBorder="1" applyAlignment="1">
      <alignment vertical="center"/>
    </xf>
    <xf numFmtId="0" fontId="0" fillId="0" borderId="0" xfId="62" applyFont="1" applyBorder="1">
      <alignment vertical="center"/>
      <protection/>
    </xf>
    <xf numFmtId="38" fontId="0" fillId="0" borderId="0" xfId="49" applyBorder="1" applyAlignment="1">
      <alignment vertical="center"/>
    </xf>
    <xf numFmtId="190" fontId="6" fillId="0" borderId="0" xfId="49" applyNumberFormat="1" applyFont="1" applyFill="1" applyBorder="1" applyAlignment="1">
      <alignment horizontal="right" vertical="center" shrinkToFit="1"/>
    </xf>
    <xf numFmtId="38" fontId="7" fillId="0" borderId="0" xfId="49" applyFont="1" applyBorder="1" applyAlignment="1">
      <alignment vertical="center"/>
    </xf>
    <xf numFmtId="190" fontId="0" fillId="0" borderId="0" xfId="49" applyNumberFormat="1" applyFont="1" applyBorder="1" applyAlignment="1">
      <alignment vertical="center"/>
    </xf>
    <xf numFmtId="190" fontId="0" fillId="0" borderId="0" xfId="62" applyNumberFormat="1" applyBorder="1">
      <alignment vertical="center"/>
      <protection/>
    </xf>
    <xf numFmtId="40" fontId="0" fillId="0" borderId="0" xfId="49" applyNumberFormat="1" applyBorder="1" applyAlignment="1">
      <alignment vertical="center"/>
    </xf>
    <xf numFmtId="190" fontId="0" fillId="0" borderId="38" xfId="62" applyNumberFormat="1" applyBorder="1">
      <alignment vertical="center"/>
      <protection/>
    </xf>
    <xf numFmtId="190" fontId="0" fillId="0" borderId="149" xfId="62" applyNumberFormat="1" applyBorder="1">
      <alignment vertical="center"/>
      <protection/>
    </xf>
    <xf numFmtId="190" fontId="0" fillId="0" borderId="34" xfId="62" applyNumberFormat="1" applyBorder="1">
      <alignment vertical="center"/>
      <protection/>
    </xf>
    <xf numFmtId="49" fontId="0" fillId="0" borderId="0" xfId="0" applyNumberFormat="1" applyFont="1" applyAlignment="1">
      <alignment horizontal="right"/>
    </xf>
    <xf numFmtId="49" fontId="0" fillId="0" borderId="0" xfId="0" applyNumberFormat="1" applyFont="1" applyAlignment="1">
      <alignment/>
    </xf>
    <xf numFmtId="0" fontId="15" fillId="0" borderId="0" xfId="0" applyFont="1" applyFill="1" applyAlignment="1">
      <alignment horizontal="center"/>
    </xf>
    <xf numFmtId="0" fontId="39" fillId="0" borderId="0" xfId="0" applyFont="1" applyFill="1" applyAlignment="1">
      <alignment horizontal="center"/>
    </xf>
    <xf numFmtId="0" fontId="40" fillId="0" borderId="0" xfId="0" applyFont="1" applyFill="1" applyAlignment="1">
      <alignment horizontal="center"/>
    </xf>
    <xf numFmtId="0" fontId="41" fillId="0" borderId="0" xfId="0" applyFont="1" applyFill="1" applyAlignment="1">
      <alignment horizontal="center"/>
    </xf>
    <xf numFmtId="0" fontId="16" fillId="0" borderId="36" xfId="0" applyFont="1" applyBorder="1" applyAlignment="1">
      <alignment horizontal="center" vertical="distributed" textRotation="255" wrapText="1" indent="1"/>
    </xf>
    <xf numFmtId="0" fontId="16" fillId="0" borderId="29" xfId="0" applyFont="1" applyBorder="1" applyAlignment="1">
      <alignment vertical="distributed" textRotation="255" wrapText="1" indent="1"/>
    </xf>
    <xf numFmtId="0" fontId="16" fillId="0" borderId="28" xfId="0" applyFont="1" applyBorder="1" applyAlignment="1">
      <alignment vertical="distributed" textRotation="255" wrapText="1" indent="1"/>
    </xf>
    <xf numFmtId="0" fontId="16" fillId="0" borderId="18" xfId="0" applyFont="1" applyFill="1" applyBorder="1" applyAlignment="1">
      <alignment horizontal="distributed" vertical="center" indent="1"/>
    </xf>
    <xf numFmtId="0" fontId="16" fillId="0" borderId="18" xfId="0" applyFont="1" applyBorder="1" applyAlignment="1">
      <alignment horizontal="distributed" vertical="center" indent="1"/>
    </xf>
    <xf numFmtId="0" fontId="16" fillId="0" borderId="50" xfId="0" applyFont="1" applyBorder="1" applyAlignment="1">
      <alignment horizontal="distributed" vertical="center" indent="1"/>
    </xf>
    <xf numFmtId="0" fontId="16" fillId="0" borderId="29" xfId="0" applyFont="1" applyFill="1" applyBorder="1" applyAlignment="1">
      <alignment horizontal="center" vertical="distributed" textRotation="255"/>
    </xf>
    <xf numFmtId="0" fontId="16" fillId="0" borderId="28" xfId="0" applyFont="1" applyFill="1" applyBorder="1" applyAlignment="1">
      <alignment horizontal="center" vertical="distributed" textRotation="255"/>
    </xf>
    <xf numFmtId="0" fontId="16" fillId="0" borderId="94" xfId="0" applyFont="1" applyFill="1" applyBorder="1" applyAlignment="1">
      <alignment horizontal="center" vertical="distributed" textRotation="255"/>
    </xf>
    <xf numFmtId="0" fontId="16" fillId="0" borderId="221" xfId="0" applyFont="1" applyFill="1" applyBorder="1" applyAlignment="1">
      <alignment horizontal="center" vertical="distributed" wrapText="1"/>
    </xf>
    <xf numFmtId="0" fontId="16" fillId="0" borderId="222" xfId="0" applyFont="1" applyFill="1" applyBorder="1" applyAlignment="1">
      <alignment horizontal="center" vertical="distributed" wrapText="1"/>
    </xf>
    <xf numFmtId="0" fontId="16" fillId="0" borderId="223" xfId="0" applyFont="1" applyFill="1" applyBorder="1" applyAlignment="1">
      <alignment horizontal="center" vertical="distributed" wrapText="1"/>
    </xf>
    <xf numFmtId="0" fontId="16" fillId="0" borderId="224" xfId="0" applyFont="1" applyFill="1" applyBorder="1" applyAlignment="1">
      <alignment horizontal="center" vertical="distributed" wrapText="1"/>
    </xf>
    <xf numFmtId="0" fontId="16" fillId="0" borderId="225" xfId="0" applyFont="1" applyFill="1" applyBorder="1" applyAlignment="1">
      <alignment horizontal="center" vertical="distributed" wrapText="1"/>
    </xf>
    <xf numFmtId="0" fontId="16" fillId="0" borderId="226" xfId="0" applyFont="1" applyFill="1" applyBorder="1" applyAlignment="1">
      <alignment horizontal="center" vertical="distributed" wrapText="1"/>
    </xf>
    <xf numFmtId="0" fontId="16" fillId="0" borderId="60" xfId="0" applyFont="1" applyFill="1" applyBorder="1" applyAlignment="1">
      <alignment horizontal="center" vertical="distributed" textRotation="255"/>
    </xf>
    <xf numFmtId="0" fontId="16" fillId="0" borderId="74" xfId="0" applyFont="1" applyBorder="1" applyAlignment="1">
      <alignment horizontal="center" vertical="distributed" textRotation="255"/>
    </xf>
    <xf numFmtId="0" fontId="16" fillId="0" borderId="148" xfId="0" applyFont="1" applyFill="1" applyBorder="1" applyAlignment="1">
      <alignment horizontal="distributed" vertical="center"/>
    </xf>
    <xf numFmtId="0" fontId="16" fillId="0" borderId="34" xfId="0" applyFont="1" applyFill="1" applyBorder="1" applyAlignment="1">
      <alignment horizontal="distributed" vertical="center"/>
    </xf>
    <xf numFmtId="0" fontId="16" fillId="0" borderId="36" xfId="0" applyFont="1" applyFill="1" applyBorder="1" applyAlignment="1">
      <alignment horizontal="center" vertical="center" textRotation="255"/>
    </xf>
    <xf numFmtId="0" fontId="16" fillId="0" borderId="28" xfId="0" applyFont="1" applyFill="1" applyBorder="1" applyAlignment="1">
      <alignment horizontal="center" vertical="center" textRotation="255"/>
    </xf>
    <xf numFmtId="0" fontId="16" fillId="0" borderId="36" xfId="0" applyFont="1" applyFill="1" applyBorder="1" applyAlignment="1">
      <alignment horizontal="center" vertical="distributed" textRotation="255"/>
    </xf>
    <xf numFmtId="0" fontId="16" fillId="0" borderId="36" xfId="0" applyFont="1" applyFill="1" applyBorder="1" applyAlignment="1">
      <alignment horizontal="distributed" vertical="center" textRotation="255"/>
    </xf>
    <xf numFmtId="0" fontId="16" fillId="0" borderId="28" xfId="0" applyFont="1" applyFill="1" applyBorder="1" applyAlignment="1">
      <alignment horizontal="distributed" vertical="center" textRotation="255"/>
    </xf>
    <xf numFmtId="0" fontId="16" fillId="0" borderId="191" xfId="0" applyFont="1" applyFill="1" applyBorder="1" applyAlignment="1">
      <alignment horizontal="distributed" vertical="center"/>
    </xf>
    <xf numFmtId="0" fontId="16" fillId="0" borderId="46" xfId="0" applyFont="1" applyFill="1" applyBorder="1" applyAlignment="1">
      <alignment horizontal="distributed" vertical="center"/>
    </xf>
    <xf numFmtId="0" fontId="16" fillId="0" borderId="227" xfId="0" applyFont="1" applyFill="1" applyBorder="1" applyAlignment="1">
      <alignment horizontal="center" vertical="distributed" textRotation="255"/>
    </xf>
    <xf numFmtId="0" fontId="16" fillId="0" borderId="36" xfId="0" applyFont="1" applyFill="1" applyBorder="1" applyAlignment="1">
      <alignment horizontal="center" vertical="distributed" textRotation="255" wrapText="1"/>
    </xf>
    <xf numFmtId="0" fontId="16" fillId="0" borderId="29" xfId="0" applyFont="1" applyFill="1" applyBorder="1" applyAlignment="1">
      <alignment horizontal="center" vertical="distributed" textRotation="255" wrapText="1"/>
    </xf>
    <xf numFmtId="0" fontId="16" fillId="0" borderId="28" xfId="0" applyFont="1" applyFill="1" applyBorder="1" applyAlignment="1">
      <alignment horizontal="center" vertical="distributed" textRotation="255" wrapText="1"/>
    </xf>
    <xf numFmtId="0" fontId="16" fillId="0" borderId="146" xfId="0" applyFont="1" applyFill="1" applyBorder="1" applyAlignment="1">
      <alignment horizontal="center" vertical="distributed" textRotation="255"/>
    </xf>
    <xf numFmtId="0" fontId="16" fillId="0" borderId="148" xfId="0" applyFont="1" applyBorder="1" applyAlignment="1">
      <alignment horizontal="center" vertical="distributed" textRotation="255"/>
    </xf>
    <xf numFmtId="0" fontId="16" fillId="0" borderId="146" xfId="0" applyFont="1" applyFill="1" applyBorder="1" applyAlignment="1">
      <alignment horizontal="center" vertical="distributed" textRotation="255" wrapText="1"/>
    </xf>
    <xf numFmtId="0" fontId="16" fillId="0" borderId="228" xfId="0" applyFont="1" applyFill="1" applyBorder="1" applyAlignment="1">
      <alignment horizontal="center" vertical="distributed" textRotation="255"/>
    </xf>
    <xf numFmtId="0" fontId="16" fillId="0" borderId="188" xfId="0" applyFont="1" applyFill="1" applyBorder="1" applyAlignment="1">
      <alignment horizontal="center" vertical="distributed" textRotation="255"/>
    </xf>
    <xf numFmtId="0" fontId="16" fillId="0" borderId="229" xfId="0" applyFont="1" applyFill="1" applyBorder="1" applyAlignment="1">
      <alignment horizontal="center" vertical="distributed"/>
    </xf>
    <xf numFmtId="0" fontId="16" fillId="0" borderId="124" xfId="0" applyFont="1" applyBorder="1" applyAlignment="1">
      <alignment horizontal="center" vertical="distributed"/>
    </xf>
    <xf numFmtId="0" fontId="16" fillId="0" borderId="125" xfId="0" applyFont="1" applyBorder="1" applyAlignment="1">
      <alignment horizontal="center" vertical="distributed"/>
    </xf>
    <xf numFmtId="0" fontId="16" fillId="0" borderId="219" xfId="0" applyFont="1" applyFill="1" applyBorder="1" applyAlignment="1">
      <alignment horizontal="center" vertical="center"/>
    </xf>
    <xf numFmtId="0" fontId="16" fillId="0" borderId="230" xfId="0" applyFont="1" applyFill="1" applyBorder="1" applyAlignment="1">
      <alignment horizontal="center" vertical="center"/>
    </xf>
    <xf numFmtId="0" fontId="16" fillId="0" borderId="206" xfId="0" applyFont="1" applyFill="1" applyBorder="1" applyAlignment="1">
      <alignment horizontal="center" vertical="center" wrapText="1"/>
    </xf>
    <xf numFmtId="0" fontId="16" fillId="0" borderId="18" xfId="0" applyFont="1" applyBorder="1" applyAlignment="1">
      <alignment horizontal="center" vertical="center" wrapText="1"/>
    </xf>
    <xf numFmtId="0" fontId="16" fillId="0" borderId="50" xfId="0" applyFont="1" applyBorder="1" applyAlignment="1">
      <alignment horizontal="center" vertical="center" wrapText="1"/>
    </xf>
    <xf numFmtId="0" fontId="16" fillId="0" borderId="18" xfId="0" applyFont="1" applyFill="1" applyBorder="1" applyAlignment="1">
      <alignment horizontal="center" vertical="center" wrapText="1"/>
    </xf>
    <xf numFmtId="0" fontId="16" fillId="0" borderId="206" xfId="0" applyFont="1" applyFill="1" applyBorder="1" applyAlignment="1">
      <alignment horizontal="distributed" vertical="center" wrapText="1" indent="1"/>
    </xf>
    <xf numFmtId="0" fontId="16" fillId="0" borderId="50" xfId="0" applyFont="1" applyFill="1" applyBorder="1" applyAlignment="1">
      <alignment horizontal="distributed" vertical="center" indent="1"/>
    </xf>
    <xf numFmtId="0" fontId="16" fillId="0" borderId="23" xfId="0" applyFont="1" applyFill="1" applyBorder="1" applyAlignment="1">
      <alignment horizontal="center" vertical="center" wrapText="1"/>
    </xf>
    <xf numFmtId="0" fontId="16" fillId="0" borderId="23" xfId="0" applyFont="1" applyBorder="1" applyAlignment="1">
      <alignment horizontal="center" vertical="center" wrapText="1"/>
    </xf>
    <xf numFmtId="0" fontId="16" fillId="0" borderId="23" xfId="0" applyFont="1" applyFill="1" applyBorder="1" applyAlignment="1">
      <alignment horizontal="distributed" vertical="center" wrapText="1"/>
    </xf>
    <xf numFmtId="0" fontId="45" fillId="0" borderId="50" xfId="0" applyFont="1" applyBorder="1" applyAlignment="1">
      <alignment horizontal="center" vertical="center"/>
    </xf>
    <xf numFmtId="0" fontId="16" fillId="0" borderId="206" xfId="0" applyFont="1" applyBorder="1" applyAlignment="1">
      <alignment horizontal="center" vertical="center"/>
    </xf>
    <xf numFmtId="0" fontId="16" fillId="0" borderId="18" xfId="0" applyFont="1" applyBorder="1" applyAlignment="1">
      <alignment horizontal="center" vertical="center"/>
    </xf>
    <xf numFmtId="0" fontId="16" fillId="0" borderId="50" xfId="0" applyFont="1" applyBorder="1" applyAlignment="1">
      <alignment horizontal="center" vertical="center"/>
    </xf>
    <xf numFmtId="0" fontId="16" fillId="0" borderId="74" xfId="0" applyFont="1" applyFill="1" applyBorder="1" applyAlignment="1">
      <alignment horizontal="center" vertical="distributed" textRotation="255"/>
    </xf>
    <xf numFmtId="0" fontId="45" fillId="0" borderId="50" xfId="0" applyFont="1" applyBorder="1" applyAlignment="1">
      <alignment horizontal="center" vertical="center" wrapText="1"/>
    </xf>
    <xf numFmtId="0" fontId="16" fillId="0" borderId="60" xfId="0" applyFont="1" applyBorder="1" applyAlignment="1">
      <alignment horizontal="center" vertical="distributed" textRotation="255"/>
    </xf>
    <xf numFmtId="0" fontId="16" fillId="0" borderId="59" xfId="0" applyFont="1" applyBorder="1" applyAlignment="1">
      <alignment horizontal="center" vertical="distributed" textRotation="255"/>
    </xf>
    <xf numFmtId="0" fontId="16" fillId="0" borderId="50" xfId="0" applyFont="1" applyFill="1" applyBorder="1" applyAlignment="1">
      <alignment horizontal="center" vertical="center" wrapText="1"/>
    </xf>
    <xf numFmtId="0" fontId="16" fillId="0" borderId="36" xfId="0" applyFont="1" applyFill="1" applyBorder="1" applyAlignment="1">
      <alignment horizontal="center" vertical="center" shrinkToFit="1"/>
    </xf>
    <xf numFmtId="0" fontId="13" fillId="0" borderId="28" xfId="0" applyFont="1" applyBorder="1" applyAlignment="1">
      <alignment horizontal="center" vertical="center" shrinkToFit="1"/>
    </xf>
    <xf numFmtId="0" fontId="16" fillId="0" borderId="231" xfId="0" applyFont="1" applyFill="1" applyBorder="1" applyAlignment="1">
      <alignment horizontal="center" vertical="distributed" textRotation="255" wrapText="1" indent="1"/>
    </xf>
    <xf numFmtId="0" fontId="13" fillId="0" borderId="73" xfId="0" applyFont="1" applyBorder="1" applyAlignment="1">
      <alignment horizontal="center" vertical="distributed" textRotation="255" wrapText="1" indent="1"/>
    </xf>
    <xf numFmtId="0" fontId="16" fillId="0" borderId="232" xfId="0" applyFont="1" applyFill="1" applyBorder="1" applyAlignment="1">
      <alignment horizontal="center" vertical="distributed" textRotation="255" wrapText="1" indent="1"/>
    </xf>
    <xf numFmtId="0" fontId="13" fillId="0" borderId="94" xfId="0" applyFont="1" applyBorder="1" applyAlignment="1">
      <alignment horizontal="center" vertical="distributed" textRotation="255" wrapText="1" indent="1"/>
    </xf>
    <xf numFmtId="0" fontId="16" fillId="0" borderId="233" xfId="0" applyFont="1" applyFill="1" applyBorder="1" applyAlignment="1">
      <alignment horizontal="center" vertical="distributed" textRotation="255" wrapText="1" indent="1"/>
    </xf>
    <xf numFmtId="0" fontId="13" fillId="0" borderId="74" xfId="0" applyFont="1" applyBorder="1" applyAlignment="1">
      <alignment horizontal="center" vertical="distributed" textRotation="255" wrapText="1" indent="1"/>
    </xf>
    <xf numFmtId="0" fontId="45" fillId="0" borderId="234" xfId="0" applyFont="1" applyFill="1" applyBorder="1" applyAlignment="1">
      <alignment horizontal="center" vertical="center" wrapText="1"/>
    </xf>
    <xf numFmtId="0" fontId="45" fillId="0" borderId="234" xfId="0" applyFont="1" applyBorder="1" applyAlignment="1">
      <alignment horizontal="center" vertical="center" wrapText="1"/>
    </xf>
    <xf numFmtId="0" fontId="46" fillId="0" borderId="230" xfId="0" applyFont="1" applyFill="1" applyBorder="1" applyAlignment="1">
      <alignment horizontal="center" vertical="center" shrinkToFit="1"/>
    </xf>
    <xf numFmtId="0" fontId="46" fillId="0" borderId="113" xfId="0" applyFont="1" applyFill="1" applyBorder="1" applyAlignment="1">
      <alignment horizontal="center" vertical="center" shrinkToFit="1"/>
    </xf>
    <xf numFmtId="0" fontId="46" fillId="0" borderId="219" xfId="0" applyFont="1" applyFill="1" applyBorder="1" applyAlignment="1">
      <alignment horizontal="center" vertical="center" shrinkToFit="1"/>
    </xf>
    <xf numFmtId="0" fontId="16" fillId="0" borderId="175" xfId="0" applyFont="1" applyFill="1" applyBorder="1" applyAlignment="1">
      <alignment horizontal="center" vertical="center" shrinkToFit="1"/>
    </xf>
    <xf numFmtId="0" fontId="16" fillId="0" borderId="194" xfId="0" applyFont="1" applyFill="1" applyBorder="1" applyAlignment="1">
      <alignment horizontal="center" vertical="center" shrinkToFit="1"/>
    </xf>
    <xf numFmtId="0" fontId="16" fillId="0" borderId="146" xfId="0" applyFont="1" applyFill="1" applyBorder="1" applyAlignment="1">
      <alignment horizontal="center" vertical="center" textRotation="255" wrapText="1"/>
    </xf>
    <xf numFmtId="0" fontId="16" fillId="0" borderId="147" xfId="0" applyFont="1" applyBorder="1" applyAlignment="1">
      <alignment horizontal="center" vertical="center" textRotation="255"/>
    </xf>
    <xf numFmtId="0" fontId="13" fillId="0" borderId="148" xfId="0" applyFont="1" applyBorder="1" applyAlignment="1">
      <alignment horizontal="center" vertical="center" textRotation="255"/>
    </xf>
    <xf numFmtId="0" fontId="16" fillId="0" borderId="113" xfId="0" applyFont="1" applyBorder="1" applyAlignment="1">
      <alignment horizontal="center" vertical="center" wrapText="1"/>
    </xf>
    <xf numFmtId="0" fontId="16" fillId="0" borderId="37" xfId="0" applyFont="1" applyFill="1" applyBorder="1" applyAlignment="1">
      <alignment horizontal="center" vertical="distributed" textRotation="255"/>
    </xf>
    <xf numFmtId="0" fontId="16" fillId="0" borderId="34" xfId="0" applyFont="1" applyBorder="1" applyAlignment="1">
      <alignment horizontal="center" vertical="distributed" textRotation="255"/>
    </xf>
    <xf numFmtId="0" fontId="16" fillId="0" borderId="235" xfId="0" applyFont="1" applyFill="1" applyBorder="1" applyAlignment="1">
      <alignment horizontal="center" vertical="distributed" textRotation="255"/>
    </xf>
    <xf numFmtId="0" fontId="16" fillId="0" borderId="236" xfId="0" applyFont="1" applyBorder="1" applyAlignment="1">
      <alignment horizontal="center" vertical="distributed" textRotation="255"/>
    </xf>
    <xf numFmtId="0" fontId="16" fillId="0" borderId="36" xfId="0" applyFont="1" applyFill="1" applyBorder="1" applyAlignment="1">
      <alignment horizontal="center" vertical="distributed" textRotation="255"/>
    </xf>
    <xf numFmtId="0" fontId="0" fillId="0" borderId="29" xfId="0" applyBorder="1" applyAlignment="1">
      <alignment horizontal="center" vertical="distributed" textRotation="255"/>
    </xf>
    <xf numFmtId="0" fontId="0" fillId="0" borderId="28" xfId="0" applyBorder="1" applyAlignment="1">
      <alignment horizontal="center" vertical="distributed" textRotation="255"/>
    </xf>
    <xf numFmtId="0" fontId="16" fillId="0" borderId="59" xfId="0" applyFont="1" applyFill="1" applyBorder="1" applyAlignment="1">
      <alignment horizontal="center" vertical="distributed" textRotation="255" wrapText="1"/>
    </xf>
    <xf numFmtId="0" fontId="0" fillId="0" borderId="61" xfId="0" applyBorder="1" applyAlignment="1">
      <alignment horizontal="center" vertical="distributed" textRotation="255"/>
    </xf>
    <xf numFmtId="0" fontId="0" fillId="0" borderId="73" xfId="0" applyBorder="1" applyAlignment="1">
      <alignment horizontal="center" vertical="distributed" textRotation="255"/>
    </xf>
    <xf numFmtId="0" fontId="16" fillId="0" borderId="60" xfId="0" applyFont="1" applyFill="1" applyBorder="1" applyAlignment="1">
      <alignment horizontal="center" vertical="distributed" textRotation="255" wrapText="1"/>
    </xf>
    <xf numFmtId="0" fontId="0" fillId="0" borderId="62" xfId="0" applyBorder="1" applyAlignment="1">
      <alignment horizontal="center" vertical="distributed" textRotation="255"/>
    </xf>
    <xf numFmtId="0" fontId="0" fillId="0" borderId="74" xfId="0" applyBorder="1" applyAlignment="1">
      <alignment horizontal="center" vertical="distributed" textRotation="255"/>
    </xf>
    <xf numFmtId="0" fontId="16" fillId="0" borderId="206" xfId="0" applyFont="1" applyBorder="1" applyAlignment="1">
      <alignment horizontal="distributed" vertical="center" wrapText="1"/>
    </xf>
    <xf numFmtId="0" fontId="44" fillId="0" borderId="60" xfId="0" applyFont="1" applyFill="1" applyBorder="1" applyAlignment="1">
      <alignment horizontal="center" vertical="distributed" textRotation="255"/>
    </xf>
    <xf numFmtId="0" fontId="44" fillId="0" borderId="74" xfId="0" applyFont="1" applyFill="1" applyBorder="1" applyAlignment="1">
      <alignment horizontal="center" vertical="distributed" textRotation="255"/>
    </xf>
    <xf numFmtId="0" fontId="44" fillId="0" borderId="95" xfId="0" applyFont="1" applyFill="1" applyBorder="1" applyAlignment="1">
      <alignment horizontal="center" vertical="distributed" textRotation="255"/>
    </xf>
    <xf numFmtId="0" fontId="44" fillId="0" borderId="94" xfId="0" applyFont="1" applyFill="1" applyBorder="1" applyAlignment="1">
      <alignment horizontal="center" vertical="distributed" textRotation="255"/>
    </xf>
    <xf numFmtId="0" fontId="16" fillId="0" borderId="73" xfId="0" applyFont="1" applyFill="1" applyBorder="1" applyAlignment="1">
      <alignment horizontal="center" vertical="distributed" textRotation="255"/>
    </xf>
    <xf numFmtId="0" fontId="16" fillId="0" borderId="202" xfId="0" applyFont="1" applyFill="1" applyBorder="1" applyAlignment="1">
      <alignment horizontal="center" vertical="distributed" textRotation="255"/>
    </xf>
    <xf numFmtId="0" fontId="16" fillId="0" borderId="24" xfId="0" applyFont="1" applyBorder="1" applyAlignment="1">
      <alignment horizontal="center" vertical="distributed" textRotation="255"/>
    </xf>
    <xf numFmtId="0" fontId="16" fillId="0" borderId="148" xfId="0" applyFont="1" applyFill="1" applyBorder="1" applyAlignment="1">
      <alignment horizontal="center" vertical="distributed" textRotation="255"/>
    </xf>
    <xf numFmtId="0" fontId="45" fillId="0" borderId="218" xfId="0" applyFont="1" applyFill="1" applyBorder="1" applyAlignment="1">
      <alignment horizontal="center" vertical="center" wrapText="1"/>
    </xf>
    <xf numFmtId="0" fontId="45" fillId="0" borderId="219" xfId="0" applyFont="1" applyBorder="1" applyAlignment="1">
      <alignment horizontal="center" vertical="center" wrapText="1"/>
    </xf>
    <xf numFmtId="0" fontId="13" fillId="0" borderId="206" xfId="0" applyFont="1" applyFill="1" applyBorder="1" applyAlignment="1">
      <alignment horizontal="center" vertical="center" shrinkToFit="1"/>
    </xf>
    <xf numFmtId="0" fontId="16" fillId="0" borderId="18" xfId="0" applyFont="1" applyFill="1" applyBorder="1" applyAlignment="1">
      <alignment horizontal="center" vertical="center" shrinkToFit="1"/>
    </xf>
    <xf numFmtId="0" fontId="16" fillId="0" borderId="50" xfId="0" applyFont="1" applyFill="1" applyBorder="1" applyAlignment="1">
      <alignment horizontal="center" vertical="center" shrinkToFit="1"/>
    </xf>
    <xf numFmtId="0" fontId="13" fillId="0" borderId="194" xfId="0" applyFont="1" applyBorder="1" applyAlignment="1">
      <alignment vertical="center"/>
    </xf>
    <xf numFmtId="0" fontId="16" fillId="0" borderId="67" xfId="0" applyFont="1" applyFill="1" applyBorder="1" applyAlignment="1">
      <alignment horizontal="center" vertical="center" shrinkToFit="1"/>
    </xf>
    <xf numFmtId="0" fontId="16" fillId="0" borderId="206" xfId="0" applyFont="1" applyFill="1" applyBorder="1" applyAlignment="1">
      <alignment horizontal="center" vertical="center"/>
    </xf>
    <xf numFmtId="0" fontId="13" fillId="0" borderId="18" xfId="0" applyFont="1" applyBorder="1" applyAlignment="1">
      <alignment horizontal="center" vertical="center"/>
    </xf>
    <xf numFmtId="0" fontId="13" fillId="0" borderId="50" xfId="0" applyFont="1" applyBorder="1" applyAlignment="1">
      <alignment horizontal="center" vertical="center"/>
    </xf>
    <xf numFmtId="0" fontId="13" fillId="0" borderId="28" xfId="0" applyFont="1" applyFill="1" applyBorder="1" applyAlignment="1">
      <alignment horizontal="center" vertical="center" shrinkToFit="1"/>
    </xf>
    <xf numFmtId="0" fontId="13" fillId="0" borderId="50" xfId="0" applyFont="1" applyFill="1" applyBorder="1" applyAlignment="1">
      <alignment horizontal="center" vertical="center"/>
    </xf>
    <xf numFmtId="0" fontId="16" fillId="0" borderId="36" xfId="0" applyFont="1" applyFill="1" applyBorder="1" applyAlignment="1">
      <alignment horizontal="center" vertical="center" textRotation="255" wrapText="1"/>
    </xf>
    <xf numFmtId="0" fontId="13" fillId="0" borderId="28" xfId="0" applyFont="1" applyFill="1" applyBorder="1" applyAlignment="1">
      <alignment horizontal="center" vertical="center" textRotation="255" wrapText="1"/>
    </xf>
    <xf numFmtId="0" fontId="16" fillId="0" borderId="36" xfId="0" applyFont="1" applyFill="1" applyBorder="1" applyAlignment="1">
      <alignment horizontal="center" vertical="center"/>
    </xf>
    <xf numFmtId="0" fontId="16" fillId="0" borderId="28" xfId="0" applyFont="1" applyFill="1" applyBorder="1" applyAlignment="1">
      <alignment horizontal="center" vertical="center"/>
    </xf>
    <xf numFmtId="0" fontId="5" fillId="0" borderId="36" xfId="0" applyFont="1" applyFill="1" applyBorder="1" applyAlignment="1">
      <alignment horizontal="center" vertical="center" wrapText="1"/>
    </xf>
    <xf numFmtId="0" fontId="0" fillId="0" borderId="28" xfId="0" applyFill="1" applyBorder="1" applyAlignment="1">
      <alignment horizontal="center" vertical="center" wrapText="1"/>
    </xf>
    <xf numFmtId="0" fontId="5" fillId="0" borderId="36" xfId="0" applyFont="1" applyFill="1" applyBorder="1" applyAlignment="1">
      <alignment horizontal="center" vertical="center"/>
    </xf>
    <xf numFmtId="0" fontId="0" fillId="0" borderId="28" xfId="0" applyBorder="1" applyAlignment="1">
      <alignment horizontal="center" vertical="center"/>
    </xf>
    <xf numFmtId="0" fontId="5" fillId="0" borderId="206" xfId="0" applyFont="1" applyFill="1" applyBorder="1" applyAlignment="1">
      <alignment horizontal="center" vertical="center"/>
    </xf>
    <xf numFmtId="0" fontId="0" fillId="0" borderId="50" xfId="0" applyFill="1" applyBorder="1" applyAlignment="1">
      <alignment horizontal="center" vertical="center"/>
    </xf>
    <xf numFmtId="0" fontId="5" fillId="0" borderId="36" xfId="0" applyFont="1" applyFill="1" applyBorder="1" applyAlignment="1">
      <alignment horizontal="center" vertical="distributed" textRotation="255"/>
    </xf>
    <xf numFmtId="0" fontId="5" fillId="0" borderId="29" xfId="0" applyFont="1" applyFill="1" applyBorder="1" applyAlignment="1">
      <alignment horizontal="center" vertical="distributed" textRotation="255"/>
    </xf>
    <xf numFmtId="0" fontId="7" fillId="0" borderId="36" xfId="0" applyFont="1" applyFill="1" applyBorder="1" applyAlignment="1">
      <alignment horizontal="center" vertical="center" wrapText="1"/>
    </xf>
    <xf numFmtId="0" fontId="7" fillId="0" borderId="28" xfId="0" applyFont="1" applyFill="1" applyBorder="1" applyAlignment="1">
      <alignment horizontal="center" vertical="center" wrapText="1"/>
    </xf>
    <xf numFmtId="0" fontId="5" fillId="0" borderId="36" xfId="0" applyFont="1" applyFill="1" applyBorder="1" applyAlignment="1">
      <alignment horizontal="center" vertical="distributed" textRotation="255" shrinkToFit="1"/>
    </xf>
    <xf numFmtId="0" fontId="5" fillId="0" borderId="29" xfId="0" applyFont="1" applyFill="1" applyBorder="1" applyAlignment="1">
      <alignment horizontal="center" vertical="distributed" textRotation="255" shrinkToFit="1"/>
    </xf>
    <xf numFmtId="0" fontId="5" fillId="0" borderId="18" xfId="0" applyFont="1" applyFill="1" applyBorder="1" applyAlignment="1">
      <alignment horizontal="center" vertical="center"/>
    </xf>
    <xf numFmtId="0" fontId="0" fillId="0" borderId="50" xfId="0" applyBorder="1" applyAlignment="1">
      <alignment horizontal="center" vertical="center"/>
    </xf>
    <xf numFmtId="0" fontId="5" fillId="0" borderId="28" xfId="0" applyFont="1" applyFill="1" applyBorder="1" applyAlignment="1">
      <alignment horizontal="center" vertical="distributed" textRotation="255"/>
    </xf>
    <xf numFmtId="0" fontId="7" fillId="0" borderId="36" xfId="0" applyFont="1" applyFill="1" applyBorder="1" applyAlignment="1">
      <alignment horizontal="center" vertical="center" textRotation="255"/>
    </xf>
    <xf numFmtId="0" fontId="7" fillId="0" borderId="28" xfId="0" applyFont="1" applyFill="1" applyBorder="1" applyAlignment="1">
      <alignment horizontal="center" vertical="center" textRotation="255"/>
    </xf>
    <xf numFmtId="0" fontId="5" fillId="0" borderId="206" xfId="0" applyFont="1" applyFill="1" applyBorder="1" applyAlignment="1">
      <alignment horizontal="center" vertical="center" wrapText="1"/>
    </xf>
    <xf numFmtId="0" fontId="5" fillId="0" borderId="50" xfId="0" applyFont="1" applyFill="1" applyBorder="1" applyAlignment="1">
      <alignment horizontal="center" vertical="center" wrapText="1"/>
    </xf>
    <xf numFmtId="0" fontId="0" fillId="0" borderId="28" xfId="0" applyFill="1" applyBorder="1" applyAlignment="1">
      <alignment horizontal="center" vertical="center"/>
    </xf>
    <xf numFmtId="0" fontId="5" fillId="0" borderId="146" xfId="0" applyFont="1" applyFill="1" applyBorder="1" applyAlignment="1">
      <alignment horizontal="center" vertical="center"/>
    </xf>
    <xf numFmtId="0" fontId="5" fillId="0" borderId="37" xfId="0" applyFont="1" applyFill="1" applyBorder="1" applyAlignment="1">
      <alignment vertical="center"/>
    </xf>
    <xf numFmtId="0" fontId="0" fillId="0" borderId="148" xfId="0" applyBorder="1" applyAlignment="1">
      <alignment vertical="center"/>
    </xf>
    <xf numFmtId="0" fontId="0" fillId="0" borderId="34" xfId="0" applyBorder="1" applyAlignment="1">
      <alignment vertical="center"/>
    </xf>
    <xf numFmtId="0" fontId="5" fillId="0" borderId="206" xfId="0" applyFont="1" applyFill="1" applyBorder="1" applyAlignment="1">
      <alignment horizontal="center" vertical="center"/>
    </xf>
    <xf numFmtId="0" fontId="5" fillId="0" borderId="50" xfId="0" applyFont="1" applyFill="1" applyBorder="1" applyAlignment="1">
      <alignment horizontal="center" vertical="center"/>
    </xf>
    <xf numFmtId="0" fontId="5" fillId="0" borderId="146" xfId="0" applyFont="1" applyFill="1" applyBorder="1" applyAlignment="1">
      <alignment horizontal="distributed" vertical="center"/>
    </xf>
    <xf numFmtId="0" fontId="5" fillId="0" borderId="37" xfId="0" applyFont="1" applyFill="1" applyBorder="1" applyAlignment="1">
      <alignment horizontal="distributed" vertical="center"/>
    </xf>
    <xf numFmtId="0" fontId="5" fillId="0" borderId="23" xfId="0" applyFont="1" applyFill="1" applyBorder="1" applyAlignment="1">
      <alignment horizontal="center" vertical="distributed" textRotation="255"/>
    </xf>
    <xf numFmtId="0" fontId="42" fillId="0" borderId="206" xfId="0" applyFont="1" applyFill="1" applyBorder="1" applyAlignment="1">
      <alignment horizontal="center" vertical="center"/>
    </xf>
    <xf numFmtId="0" fontId="21" fillId="0" borderId="50" xfId="0" applyFont="1" applyFill="1" applyBorder="1" applyAlignment="1">
      <alignment horizontal="center" vertical="center"/>
    </xf>
    <xf numFmtId="0" fontId="42" fillId="0" borderId="36" xfId="0" applyFont="1" applyFill="1" applyBorder="1" applyAlignment="1">
      <alignment horizontal="center" vertical="center" wrapText="1"/>
    </xf>
    <xf numFmtId="0" fontId="21" fillId="0" borderId="28" xfId="0" applyFont="1" applyFill="1" applyBorder="1" applyAlignment="1">
      <alignment horizontal="center" vertical="center" wrapText="1"/>
    </xf>
    <xf numFmtId="0" fontId="42" fillId="0" borderId="36" xfId="0" applyFont="1" applyFill="1" applyBorder="1" applyAlignment="1">
      <alignment horizontal="center" vertical="center"/>
    </xf>
    <xf numFmtId="0" fontId="42" fillId="0" borderId="28" xfId="0" applyFont="1" applyFill="1" applyBorder="1" applyAlignment="1">
      <alignment horizontal="center" vertical="center"/>
    </xf>
    <xf numFmtId="0" fontId="21" fillId="0" borderId="28" xfId="0" applyFont="1" applyFill="1" applyBorder="1" applyAlignment="1">
      <alignment horizontal="center" vertical="center"/>
    </xf>
    <xf numFmtId="0" fontId="5" fillId="0" borderId="0" xfId="0" applyFont="1" applyFill="1" applyBorder="1" applyAlignment="1">
      <alignment horizontal="center" vertical="center"/>
    </xf>
    <xf numFmtId="0" fontId="0" fillId="0" borderId="0" xfId="0" applyBorder="1" applyAlignment="1">
      <alignment horizontal="center" vertical="center"/>
    </xf>
    <xf numFmtId="0" fontId="5" fillId="0" borderId="59" xfId="0" applyFont="1" applyFill="1" applyBorder="1" applyAlignment="1">
      <alignment horizontal="center" vertical="distributed" textRotation="255" wrapText="1" indent="1"/>
    </xf>
    <xf numFmtId="0" fontId="0" fillId="0" borderId="73" xfId="0" applyBorder="1" applyAlignment="1">
      <alignment horizontal="center" vertical="distributed" textRotation="255" indent="1"/>
    </xf>
    <xf numFmtId="0" fontId="5" fillId="0" borderId="95" xfId="0" applyFont="1" applyFill="1" applyBorder="1" applyAlignment="1">
      <alignment horizontal="center" vertical="center" textRotation="255" wrapText="1"/>
    </xf>
    <xf numFmtId="0" fontId="0" fillId="0" borderId="94" xfId="0" applyBorder="1" applyAlignment="1">
      <alignment horizontal="center" vertical="center" textRotation="255"/>
    </xf>
    <xf numFmtId="0" fontId="5" fillId="0" borderId="60" xfId="0" applyFont="1" applyFill="1" applyBorder="1" applyAlignment="1">
      <alignment horizontal="center" vertical="center" wrapText="1"/>
    </xf>
    <xf numFmtId="0" fontId="0" fillId="0" borderId="74" xfId="0" applyBorder="1" applyAlignment="1">
      <alignment horizontal="center"/>
    </xf>
    <xf numFmtId="0" fontId="5" fillId="0" borderId="28" xfId="0" applyFont="1" applyFill="1" applyBorder="1" applyAlignment="1">
      <alignment horizontal="center" vertical="center" wrapText="1"/>
    </xf>
    <xf numFmtId="0" fontId="7" fillId="0" borderId="36" xfId="0" applyFont="1" applyFill="1" applyBorder="1" applyAlignment="1">
      <alignment horizontal="center" vertical="distributed" textRotation="255"/>
    </xf>
    <xf numFmtId="0" fontId="5" fillId="0" borderId="28" xfId="0" applyFont="1" applyFill="1" applyBorder="1" applyAlignment="1">
      <alignment horizontal="center" vertical="distributed"/>
    </xf>
    <xf numFmtId="0" fontId="5" fillId="0" borderId="0" xfId="0" applyFont="1" applyFill="1" applyBorder="1" applyAlignment="1">
      <alignment horizontal="center" vertical="center" shrinkToFit="1"/>
    </xf>
    <xf numFmtId="0" fontId="5" fillId="0" borderId="36" xfId="0" applyFont="1" applyFill="1" applyBorder="1" applyAlignment="1">
      <alignment horizontal="center" vertical="distributed" textRotation="255" wrapText="1" indent="1"/>
    </xf>
    <xf numFmtId="0" fontId="5" fillId="0" borderId="29" xfId="0" applyFont="1" applyFill="1" applyBorder="1" applyAlignment="1">
      <alignment horizontal="center" vertical="distributed" textRotation="255" indent="1"/>
    </xf>
    <xf numFmtId="0" fontId="5" fillId="0" borderId="28" xfId="0" applyFont="1" applyFill="1" applyBorder="1" applyAlignment="1">
      <alignment horizontal="center" vertical="distributed" textRotation="255" indent="1"/>
    </xf>
    <xf numFmtId="0" fontId="5" fillId="0" borderId="206" xfId="0" applyFont="1" applyFill="1" applyBorder="1" applyAlignment="1">
      <alignment horizontal="center" vertical="center" shrinkToFit="1"/>
    </xf>
    <xf numFmtId="0" fontId="5" fillId="0" borderId="50" xfId="0" applyFont="1" applyFill="1" applyBorder="1" applyAlignment="1">
      <alignment horizontal="center" vertical="center" shrinkToFit="1"/>
    </xf>
    <xf numFmtId="0" fontId="5" fillId="0" borderId="37" xfId="0" applyFont="1" applyFill="1" applyBorder="1" applyAlignment="1">
      <alignment horizontal="center" vertical="center"/>
    </xf>
    <xf numFmtId="0" fontId="5" fillId="0" borderId="147" xfId="0" applyFont="1" applyFill="1" applyBorder="1" applyAlignment="1">
      <alignment horizontal="center" vertical="center"/>
    </xf>
    <xf numFmtId="0" fontId="5" fillId="0" borderId="149" xfId="0" applyFont="1" applyFill="1" applyBorder="1" applyAlignment="1">
      <alignment horizontal="center" vertical="center"/>
    </xf>
    <xf numFmtId="0" fontId="5" fillId="0" borderId="148" xfId="0" applyFont="1" applyFill="1" applyBorder="1" applyAlignment="1">
      <alignment horizontal="center" vertical="center"/>
    </xf>
    <xf numFmtId="0" fontId="5" fillId="0" borderId="34" xfId="0" applyFont="1" applyFill="1" applyBorder="1" applyAlignment="1">
      <alignment horizontal="center" vertical="center"/>
    </xf>
    <xf numFmtId="0" fontId="5" fillId="0" borderId="146" xfId="0" applyFont="1" applyFill="1" applyBorder="1" applyAlignment="1">
      <alignment horizontal="center" vertical="center" shrinkToFit="1"/>
    </xf>
    <xf numFmtId="0" fontId="5" fillId="0" borderId="70" xfId="0" applyFont="1" applyBorder="1" applyAlignment="1">
      <alignment horizontal="center" vertical="center" shrinkToFit="1"/>
    </xf>
    <xf numFmtId="0" fontId="5" fillId="0" borderId="36" xfId="0" applyFont="1" applyFill="1" applyBorder="1" applyAlignment="1">
      <alignment horizontal="center" vertical="center" textRotation="255" shrinkToFit="1"/>
    </xf>
    <xf numFmtId="0" fontId="5" fillId="0" borderId="29" xfId="0" applyFont="1" applyFill="1" applyBorder="1" applyAlignment="1">
      <alignment horizontal="center" vertical="center" textRotation="255" shrinkToFit="1"/>
    </xf>
    <xf numFmtId="0" fontId="5" fillId="0" borderId="28" xfId="0" applyFont="1" applyBorder="1" applyAlignment="1">
      <alignment horizontal="center" vertical="center" textRotation="255" shrinkToFit="1"/>
    </xf>
    <xf numFmtId="0" fontId="5" fillId="0" borderId="29" xfId="0" applyFont="1" applyBorder="1" applyAlignment="1">
      <alignment horizontal="center" vertical="center" textRotation="255" shrinkToFit="1"/>
    </xf>
    <xf numFmtId="0" fontId="0" fillId="0" borderId="148" xfId="0" applyBorder="1" applyAlignment="1">
      <alignment horizontal="center" vertical="center"/>
    </xf>
    <xf numFmtId="0" fontId="5" fillId="0" borderId="37" xfId="0" applyFont="1" applyFill="1" applyBorder="1" applyAlignment="1">
      <alignment horizontal="left" vertical="center"/>
    </xf>
    <xf numFmtId="0" fontId="0" fillId="0" borderId="34" xfId="0" applyBorder="1" applyAlignment="1">
      <alignment horizontal="left" vertical="center"/>
    </xf>
    <xf numFmtId="0" fontId="5" fillId="0" borderId="151" xfId="0" applyFont="1" applyFill="1" applyBorder="1" applyAlignment="1">
      <alignment horizontal="center" vertical="center"/>
    </xf>
    <xf numFmtId="0" fontId="0" fillId="0" borderId="155" xfId="0" applyFont="1" applyFill="1" applyBorder="1" applyAlignment="1">
      <alignment horizontal="center" vertical="center"/>
    </xf>
    <xf numFmtId="0" fontId="5" fillId="0" borderId="206" xfId="0" applyNumberFormat="1" applyFont="1" applyFill="1" applyBorder="1" applyAlignment="1">
      <alignment horizontal="center" vertical="center"/>
    </xf>
    <xf numFmtId="0" fontId="5" fillId="0" borderId="18" xfId="0" applyNumberFormat="1" applyFont="1" applyFill="1" applyBorder="1" applyAlignment="1">
      <alignment horizontal="center" vertical="center"/>
    </xf>
    <xf numFmtId="0" fontId="5" fillId="0" borderId="59" xfId="0" applyFont="1" applyFill="1" applyBorder="1" applyAlignment="1">
      <alignment horizontal="center" vertical="center"/>
    </xf>
    <xf numFmtId="0" fontId="0" fillId="0" borderId="73" xfId="0" applyFill="1" applyBorder="1" applyAlignment="1">
      <alignment horizontal="center" vertical="center"/>
    </xf>
    <xf numFmtId="0" fontId="5" fillId="0" borderId="95" xfId="0" applyFont="1" applyFill="1" applyBorder="1" applyAlignment="1">
      <alignment horizontal="center" vertical="center"/>
    </xf>
    <xf numFmtId="0" fontId="0" fillId="0" borderId="94" xfId="0" applyFill="1" applyBorder="1" applyAlignment="1">
      <alignment horizontal="center" vertical="center"/>
    </xf>
    <xf numFmtId="183" fontId="5" fillId="0" borderId="95" xfId="0" applyNumberFormat="1" applyFont="1" applyFill="1" applyBorder="1" applyAlignment="1">
      <alignment horizontal="center" vertical="center"/>
    </xf>
    <xf numFmtId="183" fontId="5" fillId="0" borderId="60" xfId="0" applyNumberFormat="1" applyFont="1" applyFill="1" applyBorder="1" applyAlignment="1">
      <alignment horizontal="center" vertical="center"/>
    </xf>
    <xf numFmtId="0" fontId="0" fillId="0" borderId="74" xfId="0" applyFill="1" applyBorder="1" applyAlignment="1">
      <alignment horizontal="center" vertical="center"/>
    </xf>
    <xf numFmtId="0" fontId="5" fillId="0" borderId="23" xfId="0" applyFont="1" applyFill="1" applyBorder="1" applyAlignment="1">
      <alignment horizontal="center" vertical="center" textRotation="255"/>
    </xf>
    <xf numFmtId="0" fontId="0" fillId="0" borderId="206" xfId="0" applyFont="1" applyFill="1" applyBorder="1" applyAlignment="1">
      <alignment horizontal="distributed" vertical="center"/>
    </xf>
    <xf numFmtId="0" fontId="0" fillId="0" borderId="18" xfId="0" applyFont="1" applyFill="1" applyBorder="1" applyAlignment="1">
      <alignment horizontal="distributed" vertical="center"/>
    </xf>
    <xf numFmtId="0" fontId="0" fillId="0" borderId="50" xfId="0" applyFont="1" applyFill="1" applyBorder="1" applyAlignment="1">
      <alignment horizontal="distributed" vertical="center"/>
    </xf>
    <xf numFmtId="0" fontId="3" fillId="0" borderId="237" xfId="0" applyFont="1" applyFill="1" applyBorder="1" applyAlignment="1">
      <alignment horizontal="center" vertical="distributed" textRotation="255" wrapText="1"/>
    </xf>
    <xf numFmtId="0" fontId="3" fillId="0" borderId="238" xfId="0" applyFont="1" applyFill="1" applyBorder="1" applyAlignment="1">
      <alignment horizontal="center" vertical="distributed" textRotation="255"/>
    </xf>
    <xf numFmtId="0" fontId="0" fillId="0" borderId="36" xfId="0" applyFont="1" applyFill="1" applyBorder="1" applyAlignment="1">
      <alignment horizontal="center" vertical="center" textRotation="255" wrapText="1"/>
    </xf>
    <xf numFmtId="0" fontId="0" fillId="0" borderId="29" xfId="0" applyBorder="1" applyAlignment="1">
      <alignment horizontal="center" vertical="center" textRotation="255" wrapText="1"/>
    </xf>
    <xf numFmtId="0" fontId="0" fillId="0" borderId="28" xfId="0" applyBorder="1" applyAlignment="1">
      <alignment horizontal="center" vertical="center" textRotation="255" wrapText="1"/>
    </xf>
    <xf numFmtId="0" fontId="5" fillId="0" borderId="227" xfId="0" applyFont="1" applyFill="1" applyBorder="1" applyAlignment="1">
      <alignment horizontal="center" vertical="distributed" textRotation="255"/>
    </xf>
    <xf numFmtId="0" fontId="5" fillId="0" borderId="239" xfId="0" applyFont="1" applyFill="1" applyBorder="1" applyAlignment="1">
      <alignment horizontal="distributed" vertical="center"/>
    </xf>
    <xf numFmtId="0" fontId="5" fillId="0" borderId="240" xfId="0" applyFont="1" applyFill="1" applyBorder="1" applyAlignment="1">
      <alignment horizontal="distributed" vertical="center"/>
    </xf>
    <xf numFmtId="0" fontId="5" fillId="0" borderId="148" xfId="0" applyFont="1" applyFill="1" applyBorder="1" applyAlignment="1">
      <alignment horizontal="distributed" vertical="center"/>
    </xf>
    <xf numFmtId="0" fontId="5" fillId="0" borderId="34" xfId="0" applyFont="1" applyFill="1" applyBorder="1" applyAlignment="1">
      <alignment horizontal="distributed" vertical="center"/>
    </xf>
    <xf numFmtId="0" fontId="5" fillId="0" borderId="191" xfId="0" applyFont="1" applyFill="1" applyBorder="1" applyAlignment="1">
      <alignment horizontal="distributed" vertical="center"/>
    </xf>
    <xf numFmtId="0" fontId="5" fillId="0" borderId="46" xfId="0" applyFont="1" applyFill="1" applyBorder="1" applyAlignment="1">
      <alignment horizontal="distributed" vertical="center"/>
    </xf>
    <xf numFmtId="0" fontId="0" fillId="0" borderId="147" xfId="0" applyFont="1" applyFill="1" applyBorder="1" applyAlignment="1">
      <alignment horizontal="center" vertical="center"/>
    </xf>
    <xf numFmtId="0" fontId="0" fillId="0" borderId="147" xfId="0" applyFont="1" applyFill="1" applyBorder="1" applyAlignment="1">
      <alignment horizontal="center" vertical="center"/>
    </xf>
    <xf numFmtId="0" fontId="11" fillId="0" borderId="38" xfId="0" applyFont="1" applyFill="1" applyBorder="1" applyAlignment="1">
      <alignment horizontal="left" vertical="center"/>
    </xf>
    <xf numFmtId="0" fontId="0" fillId="0" borderId="203" xfId="0" applyFont="1" applyFill="1" applyBorder="1" applyAlignment="1">
      <alignment horizontal="center" vertical="center" wrapText="1"/>
    </xf>
    <xf numFmtId="0" fontId="0" fillId="0" borderId="199" xfId="0" applyFont="1" applyFill="1" applyBorder="1" applyAlignment="1">
      <alignment horizontal="center" vertical="center" wrapText="1"/>
    </xf>
    <xf numFmtId="0" fontId="0" fillId="0" borderId="26" xfId="0" applyFont="1" applyFill="1" applyBorder="1" applyAlignment="1">
      <alignment horizontal="center" vertical="center" wrapText="1"/>
    </xf>
    <xf numFmtId="0" fontId="3" fillId="0" borderId="203" xfId="0" applyFont="1" applyFill="1" applyBorder="1" applyAlignment="1">
      <alignment horizontal="center" vertical="distributed" textRotation="255" wrapText="1"/>
    </xf>
    <xf numFmtId="0" fontId="3" fillId="0" borderId="199" xfId="0" applyFont="1" applyFill="1" applyBorder="1" applyAlignment="1">
      <alignment horizontal="center" vertical="distributed" textRotation="255" wrapText="1"/>
    </xf>
    <xf numFmtId="0" fontId="0" fillId="0" borderId="202" xfId="0" applyFont="1" applyFill="1" applyBorder="1" applyAlignment="1">
      <alignment horizontal="center" vertical="center" wrapText="1"/>
    </xf>
    <xf numFmtId="0" fontId="0" fillId="0" borderId="198"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3" fillId="0" borderId="238" xfId="0" applyFont="1" applyFill="1" applyBorder="1" applyAlignment="1">
      <alignment horizontal="center" vertical="distributed" textRotation="255" wrapText="1"/>
    </xf>
    <xf numFmtId="0" fontId="3" fillId="0" borderId="202" xfId="0" applyFont="1" applyFill="1" applyBorder="1" applyAlignment="1">
      <alignment horizontal="center" vertical="distributed" textRotation="255" wrapText="1"/>
    </xf>
    <xf numFmtId="0" fontId="3" fillId="0" borderId="198" xfId="0" applyFont="1" applyFill="1" applyBorder="1" applyAlignment="1">
      <alignment horizontal="center" vertical="distributed" textRotation="255" wrapText="1"/>
    </xf>
    <xf numFmtId="0" fontId="0" fillId="0" borderId="221" xfId="0" applyFont="1" applyFill="1" applyBorder="1" applyAlignment="1">
      <alignment vertical="top" wrapText="1"/>
    </xf>
    <xf numFmtId="0" fontId="0" fillId="0" borderId="222" xfId="0" applyFont="1" applyFill="1" applyBorder="1" applyAlignment="1">
      <alignment vertical="top"/>
    </xf>
    <xf numFmtId="0" fontId="0" fillId="0" borderId="223" xfId="0" applyFont="1" applyFill="1" applyBorder="1" applyAlignment="1">
      <alignment vertical="top"/>
    </xf>
    <xf numFmtId="0" fontId="0" fillId="0" borderId="224" xfId="0" applyFont="1" applyFill="1" applyBorder="1" applyAlignment="1">
      <alignment vertical="top"/>
    </xf>
    <xf numFmtId="0" fontId="0" fillId="0" borderId="223" xfId="0" applyFont="1" applyFill="1" applyBorder="1" applyAlignment="1">
      <alignment vertical="top"/>
    </xf>
    <xf numFmtId="0" fontId="0" fillId="0" borderId="224" xfId="0" applyFont="1" applyFill="1" applyBorder="1" applyAlignment="1">
      <alignment vertical="top"/>
    </xf>
    <xf numFmtId="0" fontId="0" fillId="0" borderId="223" xfId="0" applyFont="1" applyFill="1" applyBorder="1" applyAlignment="1">
      <alignment/>
    </xf>
    <xf numFmtId="0" fontId="0" fillId="0" borderId="224" xfId="0" applyFont="1" applyFill="1" applyBorder="1" applyAlignment="1">
      <alignment/>
    </xf>
    <xf numFmtId="0" fontId="0" fillId="0" borderId="225" xfId="0" applyFont="1" applyFill="1" applyBorder="1" applyAlignment="1">
      <alignment/>
    </xf>
    <xf numFmtId="0" fontId="0" fillId="0" borderId="226" xfId="0" applyFont="1" applyFill="1" applyBorder="1" applyAlignment="1">
      <alignment/>
    </xf>
    <xf numFmtId="0" fontId="11" fillId="0" borderId="0" xfId="62" applyFont="1" applyFill="1" applyAlignment="1">
      <alignment horizontal="left" vertical="center"/>
      <protection/>
    </xf>
    <xf numFmtId="0" fontId="7" fillId="0" borderId="241" xfId="62" applyFont="1" applyBorder="1" applyAlignment="1">
      <alignment horizontal="center" vertical="center"/>
      <protection/>
    </xf>
    <xf numFmtId="0" fontId="7" fillId="0" borderId="108" xfId="62" applyFont="1" applyBorder="1" applyAlignment="1">
      <alignment horizontal="center" vertical="center"/>
      <protection/>
    </xf>
    <xf numFmtId="0" fontId="7" fillId="0" borderId="242" xfId="62" applyFont="1" applyBorder="1" applyAlignment="1">
      <alignment horizontal="center" vertical="center"/>
      <protection/>
    </xf>
    <xf numFmtId="0" fontId="7" fillId="0" borderId="243" xfId="62" applyFont="1" applyBorder="1" applyAlignment="1">
      <alignment horizontal="center" vertical="center"/>
      <protection/>
    </xf>
    <xf numFmtId="0" fontId="0" fillId="0" borderId="0" xfId="62" applyFont="1" applyAlignment="1">
      <alignment horizontal="center" vertical="center"/>
      <protection/>
    </xf>
    <xf numFmtId="0" fontId="0" fillId="0" borderId="0" xfId="0" applyAlignment="1">
      <alignment vertical="center"/>
    </xf>
    <xf numFmtId="0" fontId="0" fillId="0" borderId="0" xfId="62" applyFont="1" applyAlignment="1">
      <alignment vertical="center"/>
      <protection/>
    </xf>
    <xf numFmtId="0" fontId="0" fillId="0" borderId="0" xfId="62" applyAlignment="1">
      <alignment vertical="center"/>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H25_歯科保健対策実施状況調査結果(p.8-16）" xfId="62"/>
    <cellStyle name="標準_H26_歯科対策調査_歯周疾患検診詳細（案)Ver2" xfId="63"/>
    <cellStyle name="Followed Hyperlink" xfId="64"/>
    <cellStyle name="良い" xfId="65"/>
  </cellStyles>
  <dxfs count="1">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年齢別受診率</a:t>
            </a:r>
          </a:p>
        </c:rich>
      </c:tx>
      <c:layout/>
      <c:spPr>
        <a:noFill/>
        <a:ln>
          <a:noFill/>
        </a:ln>
      </c:spPr>
    </c:title>
    <c:plotArea>
      <c:layout/>
      <c:barChart>
        <c:barDir val="col"/>
        <c:grouping val="clustered"/>
        <c:varyColors val="0"/>
        <c:ser>
          <c:idx val="1"/>
          <c:order val="0"/>
          <c:tx>
            <c:strRef>
              <c:f>'歯周疾患検診p11'!$W$9</c:f>
              <c:strCache>
                <c:ptCount val="1"/>
                <c:pt idx="0">
                  <c:v>男</c:v>
                </c:pt>
              </c:strCache>
            </c:strRef>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cat>
            <c:strRef>
              <c:f>'歯周疾患検診p11'!$X$7:$AB$7</c:f>
              <c:strCache/>
            </c:strRef>
          </c:cat>
          <c:val>
            <c:numRef>
              <c:f>'歯周疾患検診p11'!$X$9:$AB$9</c:f>
              <c:numCache/>
            </c:numRef>
          </c:val>
        </c:ser>
        <c:ser>
          <c:idx val="2"/>
          <c:order val="1"/>
          <c:tx>
            <c:strRef>
              <c:f>'歯周疾患検診p11'!$W$10</c:f>
              <c:strCache>
                <c:ptCount val="1"/>
                <c:pt idx="0">
                  <c:v>女</c:v>
                </c:pt>
              </c:strCache>
            </c:strRef>
          </c:tx>
          <c:spPr>
            <a:pattFill prst="pct70">
              <a:fgClr>
                <a:srgbClr val="FFFFFF"/>
              </a:fgClr>
              <a:bgClr>
                <a:srgbClr val="FF0000"/>
              </a:bgClr>
            </a:pattFill>
          </c:spPr>
          <c:invertIfNegative val="0"/>
          <c:extLst>
            <c:ext xmlns:c14="http://schemas.microsoft.com/office/drawing/2007/8/2/chart" uri="{6F2FDCE9-48DA-4B69-8628-5D25D57E5C99}">
              <c14:invertSolidFillFmt>
                <c14:spPr>
                  <a:solidFill>
                    <a:srgbClr val="FF0000"/>
                  </a:solidFill>
                </c14:spPr>
              </c14:invertSolidFillFmt>
            </c:ext>
          </c:extLst>
          <c:cat>
            <c:strRef>
              <c:f>'歯周疾患検診p11'!$X$7:$AB$7</c:f>
              <c:strCache/>
            </c:strRef>
          </c:cat>
          <c:val>
            <c:numRef>
              <c:f>'歯周疾患検診p11'!$X$10:$AB$10</c:f>
              <c:numCache/>
            </c:numRef>
          </c:val>
        </c:ser>
        <c:ser>
          <c:idx val="3"/>
          <c:order val="2"/>
          <c:tx>
            <c:strRef>
              <c:f>'歯周疾患検診p11'!$W$8</c:f>
              <c:strCache>
                <c:ptCount val="1"/>
                <c:pt idx="0">
                  <c:v>総数</c:v>
                </c:pt>
              </c:strCache>
            </c:strRef>
          </c:tx>
          <c:spPr>
            <a:solidFill>
              <a:srgbClr val="333333"/>
            </a:solidFill>
          </c:spPr>
          <c:invertIfNegative val="0"/>
          <c:extLst>
            <c:ext xmlns:c14="http://schemas.microsoft.com/office/drawing/2007/8/2/chart" uri="{6F2FDCE9-48DA-4B69-8628-5D25D57E5C99}">
              <c14:invertSolidFillFmt>
                <c14:spPr>
                  <a:solidFill>
                    <a:srgbClr val="FFFFFF"/>
                  </a:solidFill>
                </c14:spPr>
              </c14:invertSolidFillFmt>
            </c:ext>
          </c:extLst>
          <c:val>
            <c:numRef>
              <c:f>'歯周疾患検診p11'!$X$8:$AB$8</c:f>
              <c:numCache/>
            </c:numRef>
          </c:val>
        </c:ser>
        <c:overlap val="30"/>
        <c:gapWidth val="50"/>
        <c:axId val="33939747"/>
        <c:axId val="37022268"/>
      </c:barChart>
      <c:catAx>
        <c:axId val="33939747"/>
        <c:scaling>
          <c:orientation val="minMax"/>
        </c:scaling>
        <c:axPos val="b"/>
        <c:title>
          <c:tx>
            <c:rich>
              <a:bodyPr vert="horz" rot="0" anchor="ctr"/>
              <a:lstStyle/>
              <a:p>
                <a:pPr algn="ctr">
                  <a:defRPr/>
                </a:pPr>
                <a:r>
                  <a:rPr lang="en-US"/>
                  <a:t>年齢</a:t>
                </a:r>
              </a:p>
            </c:rich>
          </c:tx>
          <c:layout/>
          <c:overlay val="0"/>
          <c:spPr>
            <a:noFill/>
            <a:ln>
              <a:noFill/>
            </a:ln>
          </c:spPr>
        </c:title>
        <c:delete val="0"/>
        <c:numFmt formatCode="General" sourceLinked="1"/>
        <c:majorTickMark val="in"/>
        <c:minorTickMark val="none"/>
        <c:tickLblPos val="nextTo"/>
        <c:crossAx val="37022268"/>
        <c:crosses val="autoZero"/>
        <c:auto val="1"/>
        <c:lblOffset val="100"/>
        <c:noMultiLvlLbl val="0"/>
      </c:catAx>
      <c:valAx>
        <c:axId val="37022268"/>
        <c:scaling>
          <c:orientation val="minMax"/>
          <c:max val="8"/>
        </c:scaling>
        <c:axPos val="l"/>
        <c:title>
          <c:tx>
            <c:rich>
              <a:bodyPr vert="horz" rot="-5400000" anchor="ctr"/>
              <a:lstStyle/>
              <a:p>
                <a:pPr algn="ctr">
                  <a:defRPr/>
                </a:pPr>
                <a:r>
                  <a:rPr lang="en-US"/>
                  <a:t>受診率 (%)</a:t>
                </a:r>
              </a:p>
            </c:rich>
          </c:tx>
          <c:layout/>
          <c:overlay val="0"/>
          <c:spPr>
            <a:noFill/>
            <a:ln>
              <a:noFill/>
            </a:ln>
          </c:spPr>
        </c:title>
        <c:delete val="0"/>
        <c:numFmt formatCode="General" sourceLinked="1"/>
        <c:majorTickMark val="in"/>
        <c:minorTickMark val="in"/>
        <c:tickLblPos val="nextTo"/>
        <c:crossAx val="33939747"/>
        <c:crossesAt val="1"/>
        <c:crossBetween val="between"/>
        <c:dispUnits/>
        <c:majorUnit val="1"/>
        <c:minorUnit val="0.5"/>
      </c:valAx>
      <c:spPr>
        <a:noFill/>
        <a:ln>
          <a:noFill/>
        </a:ln>
      </c:spPr>
    </c:plotArea>
    <c:legend>
      <c:legendPos val="r"/>
      <c:layout/>
      <c:overlay val="0"/>
      <c:spPr>
        <a:noFill/>
        <a:ln w="3175">
          <a:noFill/>
        </a:ln>
      </c:spPr>
    </c:legend>
    <c:plotVisOnly val="1"/>
    <c:dispBlanksAs val="gap"/>
    <c:showDLblsOverMax val="0"/>
  </c:chart>
  <c:txPr>
    <a:bodyPr vert="horz" rot="0"/>
    <a:lstStyle/>
    <a:p>
      <a:pPr>
        <a:defRPr lang="en-US" cap="none" sz="975" b="0" i="0" u="none" baseline="0">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ＭＳ Ｐゴシック"/>
                <a:ea typeface="ＭＳ Ｐゴシック"/>
                <a:cs typeface="ＭＳ Ｐゴシック"/>
              </a:rPr>
              <a:t>未処置歯ある者の割合</a:t>
            </a:r>
          </a:p>
        </c:rich>
      </c:tx>
      <c:layout/>
      <c:spPr>
        <a:noFill/>
        <a:ln>
          <a:noFill/>
        </a:ln>
      </c:spPr>
    </c:title>
    <c:plotArea>
      <c:layout/>
      <c:barChart>
        <c:barDir val="col"/>
        <c:grouping val="clustered"/>
        <c:varyColors val="0"/>
        <c:ser>
          <c:idx val="1"/>
          <c:order val="0"/>
          <c:tx>
            <c:strRef>
              <c:f>'歯周疾患検診p11'!$W$16</c:f>
              <c:strCache>
                <c:ptCount val="1"/>
                <c:pt idx="0">
                  <c:v>男</c:v>
                </c:pt>
              </c:strCache>
            </c:strRef>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cat>
            <c:strRef>
              <c:f>'歯周疾患検診p11'!$X$14:$AB$14</c:f>
              <c:strCache/>
            </c:strRef>
          </c:cat>
          <c:val>
            <c:numRef>
              <c:f>'歯周疾患検診p11'!$X$16:$AB$16</c:f>
              <c:numCache/>
            </c:numRef>
          </c:val>
        </c:ser>
        <c:ser>
          <c:idx val="2"/>
          <c:order val="1"/>
          <c:tx>
            <c:strRef>
              <c:f>'歯周疾患検診p11'!$W$17</c:f>
              <c:strCache>
                <c:ptCount val="1"/>
                <c:pt idx="0">
                  <c:v>女</c:v>
                </c:pt>
              </c:strCache>
            </c:strRef>
          </c:tx>
          <c:spPr>
            <a:pattFill prst="pct70">
              <a:fgClr>
                <a:srgbClr val="FFFFFF"/>
              </a:fgClr>
              <a:bgClr>
                <a:srgbClr val="FF0000"/>
              </a:bgClr>
            </a:pattFill>
          </c:spPr>
          <c:invertIfNegative val="0"/>
          <c:extLst>
            <c:ext xmlns:c14="http://schemas.microsoft.com/office/drawing/2007/8/2/chart" uri="{6F2FDCE9-48DA-4B69-8628-5D25D57E5C99}">
              <c14:invertSolidFillFmt>
                <c14:spPr>
                  <a:solidFill>
                    <a:srgbClr val="FF0000"/>
                  </a:solidFill>
                </c14:spPr>
              </c14:invertSolidFillFmt>
            </c:ext>
          </c:extLst>
          <c:cat>
            <c:strRef>
              <c:f>'歯周疾患検診p11'!$X$14:$AB$14</c:f>
              <c:strCache/>
            </c:strRef>
          </c:cat>
          <c:val>
            <c:numRef>
              <c:f>'歯周疾患検診p11'!$X$17:$AB$17</c:f>
              <c:numCache/>
            </c:numRef>
          </c:val>
        </c:ser>
        <c:ser>
          <c:idx val="3"/>
          <c:order val="2"/>
          <c:tx>
            <c:strRef>
              <c:f>'歯周疾患検診p11'!$W$15</c:f>
              <c:strCache>
                <c:ptCount val="1"/>
                <c:pt idx="0">
                  <c:v>総数</c:v>
                </c:pt>
              </c:strCache>
            </c:strRef>
          </c:tx>
          <c:spPr>
            <a:solidFill>
              <a:srgbClr val="333333"/>
            </a:solidFill>
          </c:spPr>
          <c:invertIfNegative val="0"/>
          <c:extLst>
            <c:ext xmlns:c14="http://schemas.microsoft.com/office/drawing/2007/8/2/chart" uri="{6F2FDCE9-48DA-4B69-8628-5D25D57E5C99}">
              <c14:invertSolidFillFmt>
                <c14:spPr>
                  <a:solidFill>
                    <a:srgbClr val="FFFFFF"/>
                  </a:solidFill>
                </c14:spPr>
              </c14:invertSolidFillFmt>
            </c:ext>
          </c:extLst>
          <c:cat>
            <c:strRef>
              <c:f>'歯周疾患検診p11'!$X$14:$AB$14</c:f>
              <c:strCache/>
            </c:strRef>
          </c:cat>
          <c:val>
            <c:numRef>
              <c:f>'歯周疾患検診p11'!$X$15:$AB$15</c:f>
              <c:numCache/>
            </c:numRef>
          </c:val>
        </c:ser>
        <c:overlap val="30"/>
        <c:gapWidth val="50"/>
        <c:axId val="64764957"/>
        <c:axId val="46013702"/>
      </c:barChart>
      <c:catAx>
        <c:axId val="64764957"/>
        <c:scaling>
          <c:orientation val="minMax"/>
        </c:scaling>
        <c:axPos val="b"/>
        <c:title>
          <c:tx>
            <c:rich>
              <a:bodyPr vert="horz" rot="0" anchor="ctr"/>
              <a:lstStyle/>
              <a:p>
                <a:pPr algn="ctr">
                  <a:defRPr/>
                </a:pPr>
                <a:r>
                  <a:rPr lang="en-US"/>
                  <a:t>年齢</a:t>
                </a:r>
              </a:p>
            </c:rich>
          </c:tx>
          <c:layout/>
          <c:overlay val="0"/>
          <c:spPr>
            <a:noFill/>
            <a:ln>
              <a:noFill/>
            </a:ln>
          </c:spPr>
        </c:title>
        <c:delete val="0"/>
        <c:numFmt formatCode="General" sourceLinked="1"/>
        <c:majorTickMark val="in"/>
        <c:minorTickMark val="none"/>
        <c:tickLblPos val="nextTo"/>
        <c:crossAx val="46013702"/>
        <c:crossesAt val="0"/>
        <c:auto val="1"/>
        <c:lblOffset val="100"/>
        <c:noMultiLvlLbl val="0"/>
      </c:catAx>
      <c:valAx>
        <c:axId val="46013702"/>
        <c:scaling>
          <c:orientation val="minMax"/>
          <c:max val="50"/>
          <c:min val="0"/>
        </c:scaling>
        <c:axPos val="l"/>
        <c:title>
          <c:tx>
            <c:rich>
              <a:bodyPr vert="horz" rot="-5400000" anchor="ctr"/>
              <a:lstStyle/>
              <a:p>
                <a:pPr algn="ctr">
                  <a:defRPr/>
                </a:pPr>
                <a:r>
                  <a:rPr lang="en-US" cap="none" sz="975" b="0" i="0" u="none" baseline="0">
                    <a:latin typeface="ＭＳ Ｐゴシック"/>
                    <a:ea typeface="ＭＳ Ｐゴシック"/>
                    <a:cs typeface="ＭＳ Ｐゴシック"/>
                  </a:rPr>
                  <a:t>未処置歯ある者の割合  (%)</a:t>
                </a:r>
              </a:p>
            </c:rich>
          </c:tx>
          <c:layout/>
          <c:overlay val="0"/>
          <c:spPr>
            <a:noFill/>
            <a:ln>
              <a:noFill/>
            </a:ln>
          </c:spPr>
        </c:title>
        <c:delete val="0"/>
        <c:numFmt formatCode="#,##0;[Red](#,##0)" sourceLinked="0"/>
        <c:majorTickMark val="in"/>
        <c:minorTickMark val="in"/>
        <c:tickLblPos val="nextTo"/>
        <c:crossAx val="64764957"/>
        <c:crossesAt val="1"/>
        <c:crossBetween val="between"/>
        <c:dispUnits/>
        <c:majorUnit val="10"/>
        <c:minorUnit val="5"/>
      </c:valAx>
      <c:spPr>
        <a:noFill/>
        <a:ln>
          <a:noFill/>
        </a:ln>
      </c:spPr>
    </c:plotArea>
    <c:legend>
      <c:legendPos val="r"/>
      <c:layout/>
      <c:overlay val="0"/>
      <c:spPr>
        <a:noFill/>
        <a:ln w="3175">
          <a:noFill/>
        </a:ln>
      </c:spPr>
    </c:legend>
    <c:plotVisOnly val="1"/>
    <c:dispBlanksAs val="gap"/>
    <c:showDLblsOverMax val="0"/>
  </c:chart>
  <c:txPr>
    <a:bodyPr vert="horz" rot="0"/>
    <a:lstStyle/>
    <a:p>
      <a:pPr>
        <a:defRPr lang="en-US" cap="none" sz="975" b="0" i="0" u="none" baseline="0">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ＭＳ Ｐゴシック"/>
                <a:ea typeface="ＭＳ Ｐゴシック"/>
                <a:cs typeface="ＭＳ Ｐゴシック"/>
              </a:rPr>
              <a:t>歯周炎の者（CPIｺｰﾄﾞ3以上の者）の割合</a:t>
            </a:r>
          </a:p>
        </c:rich>
      </c:tx>
      <c:layout/>
      <c:spPr>
        <a:noFill/>
        <a:ln>
          <a:noFill/>
        </a:ln>
      </c:spPr>
    </c:title>
    <c:plotArea>
      <c:layout/>
      <c:barChart>
        <c:barDir val="col"/>
        <c:grouping val="clustered"/>
        <c:varyColors val="0"/>
        <c:ser>
          <c:idx val="1"/>
          <c:order val="0"/>
          <c:tx>
            <c:strRef>
              <c:f>'歯周疾患検診p11'!$W$22</c:f>
              <c:strCache>
                <c:ptCount val="1"/>
                <c:pt idx="0">
                  <c:v>男</c:v>
                </c:pt>
              </c:strCache>
            </c:strRef>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cat>
            <c:strRef>
              <c:f>'歯周疾患検診p11'!$X$20:$AB$20</c:f>
              <c:strCache/>
            </c:strRef>
          </c:cat>
          <c:val>
            <c:numRef>
              <c:f>'歯周疾患検診p11'!$X$22:$AB$22</c:f>
              <c:numCache/>
            </c:numRef>
          </c:val>
        </c:ser>
        <c:ser>
          <c:idx val="2"/>
          <c:order val="1"/>
          <c:tx>
            <c:strRef>
              <c:f>'歯周疾患検診p11'!$W$23</c:f>
              <c:strCache>
                <c:ptCount val="1"/>
                <c:pt idx="0">
                  <c:v>女</c:v>
                </c:pt>
              </c:strCache>
            </c:strRef>
          </c:tx>
          <c:spPr>
            <a:pattFill prst="pct70">
              <a:fgClr>
                <a:srgbClr val="FFFFFF"/>
              </a:fgClr>
              <a:bgClr>
                <a:srgbClr val="FF0000"/>
              </a:bgClr>
            </a:pattFill>
          </c:spPr>
          <c:invertIfNegative val="0"/>
          <c:extLst>
            <c:ext xmlns:c14="http://schemas.microsoft.com/office/drawing/2007/8/2/chart" uri="{6F2FDCE9-48DA-4B69-8628-5D25D57E5C99}">
              <c14:invertSolidFillFmt>
                <c14:spPr>
                  <a:solidFill>
                    <a:srgbClr val="FF0000"/>
                  </a:solidFill>
                </c14:spPr>
              </c14:invertSolidFillFmt>
            </c:ext>
          </c:extLst>
          <c:cat>
            <c:strRef>
              <c:f>'歯周疾患検診p11'!$X$20:$AB$20</c:f>
              <c:strCache/>
            </c:strRef>
          </c:cat>
          <c:val>
            <c:numRef>
              <c:f>'歯周疾患検診p11'!$X$23:$AB$23</c:f>
              <c:numCache/>
            </c:numRef>
          </c:val>
        </c:ser>
        <c:ser>
          <c:idx val="3"/>
          <c:order val="2"/>
          <c:tx>
            <c:strRef>
              <c:f>'歯周疾患検診p11'!$W$21</c:f>
              <c:strCache>
                <c:ptCount val="1"/>
                <c:pt idx="0">
                  <c:v>総数</c:v>
                </c:pt>
              </c:strCache>
            </c:strRef>
          </c:tx>
          <c:spPr>
            <a:solidFill>
              <a:srgbClr val="333333"/>
            </a:solidFill>
          </c:spPr>
          <c:invertIfNegative val="0"/>
          <c:extLst>
            <c:ext xmlns:c14="http://schemas.microsoft.com/office/drawing/2007/8/2/chart" uri="{6F2FDCE9-48DA-4B69-8628-5D25D57E5C99}">
              <c14:invertSolidFillFmt>
                <c14:spPr>
                  <a:solidFill>
                    <a:srgbClr val="FFFFFF"/>
                  </a:solidFill>
                </c14:spPr>
              </c14:invertSolidFillFmt>
            </c:ext>
          </c:extLst>
          <c:cat>
            <c:strRef>
              <c:f>'歯周疾患検診p11'!$X$20:$AB$20</c:f>
              <c:strCache/>
            </c:strRef>
          </c:cat>
          <c:val>
            <c:numRef>
              <c:f>'歯周疾患検診p11'!$X$21:$AB$21</c:f>
              <c:numCache/>
            </c:numRef>
          </c:val>
        </c:ser>
        <c:overlap val="30"/>
        <c:gapWidth val="50"/>
        <c:axId val="11470135"/>
        <c:axId val="36122352"/>
      </c:barChart>
      <c:catAx>
        <c:axId val="11470135"/>
        <c:scaling>
          <c:orientation val="minMax"/>
        </c:scaling>
        <c:axPos val="b"/>
        <c:title>
          <c:tx>
            <c:rich>
              <a:bodyPr vert="horz" rot="0" anchor="ctr"/>
              <a:lstStyle/>
              <a:p>
                <a:pPr algn="ctr">
                  <a:defRPr/>
                </a:pPr>
                <a:r>
                  <a:rPr lang="en-US"/>
                  <a:t>年齢</a:t>
                </a:r>
              </a:p>
            </c:rich>
          </c:tx>
          <c:layout/>
          <c:overlay val="0"/>
          <c:spPr>
            <a:noFill/>
            <a:ln>
              <a:noFill/>
            </a:ln>
          </c:spPr>
        </c:title>
        <c:delete val="0"/>
        <c:numFmt formatCode="General" sourceLinked="1"/>
        <c:majorTickMark val="in"/>
        <c:minorTickMark val="none"/>
        <c:tickLblPos val="nextTo"/>
        <c:crossAx val="36122352"/>
        <c:crossesAt val="0"/>
        <c:auto val="1"/>
        <c:lblOffset val="100"/>
        <c:noMultiLvlLbl val="0"/>
      </c:catAx>
      <c:valAx>
        <c:axId val="36122352"/>
        <c:scaling>
          <c:orientation val="minMax"/>
          <c:max val="60"/>
          <c:min val="0"/>
        </c:scaling>
        <c:axPos val="l"/>
        <c:title>
          <c:tx>
            <c:rich>
              <a:bodyPr vert="horz" rot="-5400000" anchor="ctr"/>
              <a:lstStyle/>
              <a:p>
                <a:pPr algn="ctr">
                  <a:defRPr/>
                </a:pPr>
                <a:r>
                  <a:rPr lang="en-US" cap="none" sz="975" b="0" i="0" u="none" baseline="0">
                    <a:latin typeface="ＭＳ Ｐゴシック"/>
                    <a:ea typeface="ＭＳ Ｐゴシック"/>
                    <a:cs typeface="ＭＳ Ｐゴシック"/>
                  </a:rPr>
                  <a:t>CPIｺｰﾄﾞ3以上の者の割合 (%)</a:t>
                </a:r>
              </a:p>
            </c:rich>
          </c:tx>
          <c:layout/>
          <c:overlay val="0"/>
          <c:spPr>
            <a:noFill/>
            <a:ln>
              <a:noFill/>
            </a:ln>
          </c:spPr>
        </c:title>
        <c:delete val="0"/>
        <c:numFmt formatCode="#,##0;[Red](#,##0)" sourceLinked="0"/>
        <c:majorTickMark val="in"/>
        <c:minorTickMark val="in"/>
        <c:tickLblPos val="nextTo"/>
        <c:crossAx val="11470135"/>
        <c:crossesAt val="1"/>
        <c:crossBetween val="between"/>
        <c:dispUnits/>
        <c:majorUnit val="10"/>
        <c:minorUnit val="5"/>
      </c:valAx>
      <c:spPr>
        <a:noFill/>
        <a:ln>
          <a:noFill/>
        </a:ln>
      </c:spPr>
    </c:plotArea>
    <c:legend>
      <c:legendPos val="r"/>
      <c:layout/>
      <c:overlay val="0"/>
      <c:spPr>
        <a:noFill/>
        <a:ln w="3175">
          <a:noFill/>
        </a:ln>
      </c:spPr>
    </c:legend>
    <c:plotVisOnly val="1"/>
    <c:dispBlanksAs val="gap"/>
    <c:showDLblsOverMax val="0"/>
  </c:chart>
  <c:txPr>
    <a:bodyPr vert="horz" rot="0"/>
    <a:lstStyle/>
    <a:p>
      <a:pPr>
        <a:defRPr lang="en-US" cap="none" sz="975" b="0" i="0" u="none" baseline="0">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14</xdr:row>
      <xdr:rowOff>123825</xdr:rowOff>
    </xdr:from>
    <xdr:to>
      <xdr:col>4</xdr:col>
      <xdr:colOff>200025</xdr:colOff>
      <xdr:row>32</xdr:row>
      <xdr:rowOff>95250</xdr:rowOff>
    </xdr:to>
    <xdr:graphicFrame>
      <xdr:nvGraphicFramePr>
        <xdr:cNvPr id="1" name="Chart 8"/>
        <xdr:cNvGraphicFramePr/>
      </xdr:nvGraphicFramePr>
      <xdr:xfrm>
        <a:off x="0" y="3590925"/>
        <a:ext cx="3219450" cy="3238500"/>
      </xdr:xfrm>
      <a:graphic>
        <a:graphicData uri="http://schemas.openxmlformats.org/drawingml/2006/chart">
          <c:chart xmlns:c="http://schemas.openxmlformats.org/drawingml/2006/chart" r:id="rId1"/>
        </a:graphicData>
      </a:graphic>
    </xdr:graphicFrame>
    <xdr:clientData/>
  </xdr:twoCellAnchor>
  <xdr:twoCellAnchor>
    <xdr:from>
      <xdr:col>4</xdr:col>
      <xdr:colOff>266700</xdr:colOff>
      <xdr:row>14</xdr:row>
      <xdr:rowOff>123825</xdr:rowOff>
    </xdr:from>
    <xdr:to>
      <xdr:col>12</xdr:col>
      <xdr:colOff>238125</xdr:colOff>
      <xdr:row>32</xdr:row>
      <xdr:rowOff>104775</xdr:rowOff>
    </xdr:to>
    <xdr:graphicFrame>
      <xdr:nvGraphicFramePr>
        <xdr:cNvPr id="2" name="Chart 9"/>
        <xdr:cNvGraphicFramePr/>
      </xdr:nvGraphicFramePr>
      <xdr:xfrm>
        <a:off x="3286125" y="3590925"/>
        <a:ext cx="3343275" cy="3248025"/>
      </xdr:xfrm>
      <a:graphic>
        <a:graphicData uri="http://schemas.openxmlformats.org/drawingml/2006/chart">
          <c:chart xmlns:c="http://schemas.openxmlformats.org/drawingml/2006/chart" r:id="rId2"/>
        </a:graphicData>
      </a:graphic>
    </xdr:graphicFrame>
    <xdr:clientData/>
  </xdr:twoCellAnchor>
  <xdr:twoCellAnchor>
    <xdr:from>
      <xdr:col>12</xdr:col>
      <xdr:colOff>295275</xdr:colOff>
      <xdr:row>14</xdr:row>
      <xdr:rowOff>123825</xdr:rowOff>
    </xdr:from>
    <xdr:to>
      <xdr:col>20</xdr:col>
      <xdr:colOff>476250</xdr:colOff>
      <xdr:row>32</xdr:row>
      <xdr:rowOff>104775</xdr:rowOff>
    </xdr:to>
    <xdr:graphicFrame>
      <xdr:nvGraphicFramePr>
        <xdr:cNvPr id="3" name="Chart 10"/>
        <xdr:cNvGraphicFramePr/>
      </xdr:nvGraphicFramePr>
      <xdr:xfrm>
        <a:off x="6686550" y="3590925"/>
        <a:ext cx="3552825" cy="3248025"/>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D47"/>
  <sheetViews>
    <sheetView tabSelected="1" view="pageBreakPreview" zoomScaleSheetLayoutView="100" zoomScalePageLayoutView="0" workbookViewId="0" topLeftCell="A1">
      <selection activeCell="A1" sqref="A1:J1"/>
    </sheetView>
  </sheetViews>
  <sheetFormatPr defaultColWidth="9.00390625" defaultRowHeight="13.5"/>
  <cols>
    <col min="1" max="1" width="3.625" style="59" customWidth="1"/>
    <col min="2" max="7" width="11.125" style="59" customWidth="1"/>
    <col min="8" max="8" width="13.00390625" style="59" customWidth="1"/>
    <col min="9" max="9" width="10.25390625" style="59" customWidth="1"/>
    <col min="10" max="10" width="3.625" style="59" customWidth="1"/>
    <col min="11" max="16384" width="9.00390625" style="59" customWidth="1"/>
  </cols>
  <sheetData>
    <row r="1" spans="1:10" ht="17.25" customHeight="1">
      <c r="A1" s="1152" t="s">
        <v>824</v>
      </c>
      <c r="B1" s="1153"/>
      <c r="C1" s="1153"/>
      <c r="D1" s="1153"/>
      <c r="E1" s="1153"/>
      <c r="F1" s="1153"/>
      <c r="G1" s="1153"/>
      <c r="H1" s="1153"/>
      <c r="I1" s="1153"/>
      <c r="J1" s="1153"/>
    </row>
    <row r="2" spans="1:10" ht="16.5" customHeight="1">
      <c r="A2" s="1152" t="s">
        <v>841</v>
      </c>
      <c r="B2" s="1153"/>
      <c r="C2" s="1153"/>
      <c r="D2" s="1153"/>
      <c r="E2" s="1153"/>
      <c r="F2" s="1153"/>
      <c r="G2" s="1153"/>
      <c r="H2" s="1153"/>
      <c r="I2" s="1153"/>
      <c r="J2" s="1153"/>
    </row>
    <row r="3" spans="1:10" ht="16.5" customHeight="1">
      <c r="A3" s="1152" t="s">
        <v>840</v>
      </c>
      <c r="B3" s="1153"/>
      <c r="C3" s="1153"/>
      <c r="D3" s="1153"/>
      <c r="E3" s="1153"/>
      <c r="F3" s="1153"/>
      <c r="G3" s="1153"/>
      <c r="H3" s="1153"/>
      <c r="I3" s="1153"/>
      <c r="J3" s="1153"/>
    </row>
    <row r="4" spans="5:9" ht="41.25" customHeight="1">
      <c r="E4" s="291"/>
      <c r="I4" s="81"/>
    </row>
    <row r="5" spans="1:56" ht="32.25">
      <c r="A5" s="77"/>
      <c r="B5" s="1155" t="s">
        <v>767</v>
      </c>
      <c r="C5" s="1155"/>
      <c r="D5" s="1155"/>
      <c r="E5" s="1155"/>
      <c r="F5" s="1155"/>
      <c r="G5" s="1155"/>
      <c r="H5" s="1155"/>
      <c r="I5" s="1155"/>
      <c r="J5" s="77"/>
      <c r="K5" s="78"/>
      <c r="L5" s="78"/>
      <c r="M5" s="78"/>
      <c r="N5" s="78"/>
      <c r="O5" s="78"/>
      <c r="P5" s="78"/>
      <c r="Q5" s="78"/>
      <c r="R5" s="78"/>
      <c r="S5" s="78"/>
      <c r="T5" s="78"/>
      <c r="U5" s="78"/>
      <c r="V5" s="78"/>
      <c r="W5" s="78"/>
      <c r="X5" s="78"/>
      <c r="Y5" s="78"/>
      <c r="Z5" s="78"/>
      <c r="AA5" s="78"/>
      <c r="AB5" s="78"/>
      <c r="AC5" s="78"/>
      <c r="AD5" s="78"/>
      <c r="AE5" s="78"/>
      <c r="AF5" s="78"/>
      <c r="AG5" s="78"/>
      <c r="AH5" s="78"/>
      <c r="AI5" s="78"/>
      <c r="AJ5" s="78"/>
      <c r="AK5" s="78"/>
      <c r="AL5" s="78"/>
      <c r="AM5" s="78"/>
      <c r="AN5" s="78"/>
      <c r="AO5" s="78"/>
      <c r="AP5" s="78"/>
      <c r="AQ5" s="78"/>
      <c r="AR5" s="78"/>
      <c r="AS5" s="78"/>
      <c r="AT5" s="78"/>
      <c r="AU5" s="78"/>
      <c r="AV5" s="78"/>
      <c r="AW5" s="78"/>
      <c r="AX5" s="78"/>
      <c r="AY5" s="78"/>
      <c r="AZ5" s="78"/>
      <c r="BA5" s="78"/>
      <c r="BB5" s="78"/>
      <c r="BC5" s="78"/>
      <c r="BD5" s="78"/>
    </row>
    <row r="6" spans="1:56" ht="18.75" customHeight="1">
      <c r="A6" s="78"/>
      <c r="B6" s="78"/>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78"/>
      <c r="AI6" s="78"/>
      <c r="AJ6" s="78"/>
      <c r="AK6" s="78"/>
      <c r="AL6" s="78"/>
      <c r="AM6" s="78"/>
      <c r="AN6" s="78"/>
      <c r="AO6" s="78"/>
      <c r="AP6" s="78"/>
      <c r="AQ6" s="78"/>
      <c r="AR6" s="78"/>
      <c r="AS6" s="78"/>
      <c r="AT6" s="78"/>
      <c r="AU6" s="78"/>
      <c r="AV6" s="78"/>
      <c r="AW6" s="78"/>
      <c r="AX6" s="78"/>
      <c r="AY6" s="78"/>
      <c r="AZ6" s="78"/>
      <c r="BA6" s="78"/>
      <c r="BB6" s="78"/>
      <c r="BC6" s="78"/>
      <c r="BD6" s="78"/>
    </row>
    <row r="7" s="55" customFormat="1" ht="18.75" customHeight="1">
      <c r="A7" s="70"/>
    </row>
    <row r="8" spans="1:56" s="71" customFormat="1" ht="35.25">
      <c r="A8" s="1156" t="s">
        <v>353</v>
      </c>
      <c r="B8" s="1156"/>
      <c r="C8" s="1156"/>
      <c r="D8" s="1156"/>
      <c r="E8" s="1156"/>
      <c r="F8" s="1156"/>
      <c r="G8" s="1156"/>
      <c r="H8" s="1156"/>
      <c r="I8" s="1156"/>
      <c r="J8" s="1156"/>
      <c r="K8" s="79"/>
      <c r="L8" s="79"/>
      <c r="M8" s="79"/>
      <c r="N8" s="79"/>
      <c r="O8" s="79"/>
      <c r="P8" s="79"/>
      <c r="Q8" s="79"/>
      <c r="R8" s="79"/>
      <c r="S8" s="79"/>
      <c r="T8" s="79"/>
      <c r="U8" s="79"/>
      <c r="V8" s="79"/>
      <c r="W8" s="79"/>
      <c r="X8" s="79"/>
      <c r="Y8" s="79"/>
      <c r="Z8" s="79"/>
      <c r="AA8" s="79"/>
      <c r="AB8" s="79"/>
      <c r="AC8" s="79"/>
      <c r="AD8" s="79"/>
      <c r="AE8" s="79"/>
      <c r="AF8" s="79"/>
      <c r="AG8" s="79"/>
      <c r="AH8" s="79"/>
      <c r="AI8" s="79"/>
      <c r="AJ8" s="79"/>
      <c r="AK8" s="79"/>
      <c r="AL8" s="79"/>
      <c r="AM8" s="79"/>
      <c r="AN8" s="79"/>
      <c r="AO8" s="79"/>
      <c r="AP8" s="79"/>
      <c r="AQ8" s="79"/>
      <c r="AR8" s="79"/>
      <c r="AS8" s="79"/>
      <c r="AT8" s="79"/>
      <c r="AU8" s="79"/>
      <c r="AV8" s="79"/>
      <c r="AW8" s="79"/>
      <c r="AX8" s="79"/>
      <c r="AY8" s="79"/>
      <c r="AZ8" s="79"/>
      <c r="BA8" s="79"/>
      <c r="BB8" s="79"/>
      <c r="BC8" s="79"/>
      <c r="BD8" s="79"/>
    </row>
    <row r="9" spans="1:56" s="71" customFormat="1" ht="18.75" customHeight="1">
      <c r="A9" s="79"/>
      <c r="B9" s="79"/>
      <c r="C9" s="79"/>
      <c r="D9" s="79"/>
      <c r="E9" s="79"/>
      <c r="F9" s="79"/>
      <c r="G9" s="79"/>
      <c r="H9" s="79"/>
      <c r="I9" s="79"/>
      <c r="J9" s="79"/>
      <c r="K9" s="79"/>
      <c r="L9" s="79"/>
      <c r="M9" s="79"/>
      <c r="N9" s="79"/>
      <c r="O9" s="79"/>
      <c r="P9" s="79"/>
      <c r="Q9" s="79"/>
      <c r="R9" s="79"/>
      <c r="S9" s="79"/>
      <c r="T9" s="79"/>
      <c r="U9" s="79"/>
      <c r="V9" s="79"/>
      <c r="W9" s="79"/>
      <c r="X9" s="79"/>
      <c r="Y9" s="79"/>
      <c r="Z9" s="79"/>
      <c r="AA9" s="79"/>
      <c r="AB9" s="79"/>
      <c r="AC9" s="79"/>
      <c r="AD9" s="79"/>
      <c r="AE9" s="79"/>
      <c r="AF9" s="79"/>
      <c r="AG9" s="79"/>
      <c r="AH9" s="79"/>
      <c r="AI9" s="79"/>
      <c r="AJ9" s="79"/>
      <c r="AK9" s="79"/>
      <c r="AL9" s="79"/>
      <c r="AM9" s="79"/>
      <c r="AN9" s="79"/>
      <c r="AO9" s="79"/>
      <c r="AP9" s="79"/>
      <c r="AQ9" s="79"/>
      <c r="AR9" s="79"/>
      <c r="AS9" s="79"/>
      <c r="AT9" s="79"/>
      <c r="AU9" s="79"/>
      <c r="AV9" s="79"/>
      <c r="AW9" s="79"/>
      <c r="AX9" s="79"/>
      <c r="AY9" s="79"/>
      <c r="AZ9" s="79"/>
      <c r="BA9" s="79"/>
      <c r="BB9" s="79"/>
      <c r="BC9" s="79"/>
      <c r="BD9" s="79"/>
    </row>
    <row r="10" spans="1:56" s="71" customFormat="1" ht="18.75" customHeight="1">
      <c r="A10" s="79"/>
      <c r="B10" s="79"/>
      <c r="C10" s="79"/>
      <c r="D10" s="79"/>
      <c r="E10" s="79"/>
      <c r="F10" s="79"/>
      <c r="G10" s="79"/>
      <c r="H10" s="79"/>
      <c r="I10" s="79"/>
      <c r="J10" s="79"/>
      <c r="K10" s="79"/>
      <c r="L10" s="79"/>
      <c r="M10" s="79"/>
      <c r="N10" s="79"/>
      <c r="O10" s="79"/>
      <c r="P10" s="79"/>
      <c r="Q10" s="79"/>
      <c r="R10" s="79"/>
      <c r="S10" s="79"/>
      <c r="T10" s="79"/>
      <c r="U10" s="79"/>
      <c r="V10" s="79"/>
      <c r="W10" s="79"/>
      <c r="X10" s="79"/>
      <c r="Y10" s="79"/>
      <c r="Z10" s="79"/>
      <c r="AA10" s="79"/>
      <c r="AB10" s="79"/>
      <c r="AC10" s="79"/>
      <c r="AD10" s="79"/>
      <c r="AE10" s="79"/>
      <c r="AF10" s="79"/>
      <c r="AG10" s="79"/>
      <c r="AH10" s="79"/>
      <c r="AI10" s="79"/>
      <c r="AJ10" s="79"/>
      <c r="AK10" s="79"/>
      <c r="AL10" s="79"/>
      <c r="AM10" s="79"/>
      <c r="AN10" s="79"/>
      <c r="AO10" s="79"/>
      <c r="AP10" s="79"/>
      <c r="AQ10" s="79"/>
      <c r="AR10" s="79"/>
      <c r="AS10" s="79"/>
      <c r="AT10" s="79"/>
      <c r="AU10" s="79"/>
      <c r="AV10" s="79"/>
      <c r="AW10" s="79"/>
      <c r="AX10" s="79"/>
      <c r="AY10" s="79"/>
      <c r="AZ10" s="79"/>
      <c r="BA10" s="79"/>
      <c r="BB10" s="79"/>
      <c r="BC10" s="79"/>
      <c r="BD10" s="79"/>
    </row>
    <row r="11" spans="1:56" s="71" customFormat="1" ht="18.75" customHeight="1">
      <c r="A11" s="79"/>
      <c r="B11" s="79"/>
      <c r="C11" s="79"/>
      <c r="D11" s="79"/>
      <c r="E11" s="79"/>
      <c r="F11" s="79"/>
      <c r="G11" s="79"/>
      <c r="H11" s="79"/>
      <c r="I11" s="79"/>
      <c r="J11" s="79"/>
      <c r="K11" s="79"/>
      <c r="L11" s="79"/>
      <c r="M11" s="79"/>
      <c r="N11" s="79"/>
      <c r="O11" s="79"/>
      <c r="P11" s="79"/>
      <c r="Q11" s="79"/>
      <c r="R11" s="79"/>
      <c r="S11" s="79"/>
      <c r="T11" s="79"/>
      <c r="U11" s="79"/>
      <c r="V11" s="79"/>
      <c r="W11" s="79"/>
      <c r="X11" s="79"/>
      <c r="Y11" s="79"/>
      <c r="Z11" s="79"/>
      <c r="AA11" s="79"/>
      <c r="AB11" s="79"/>
      <c r="AC11" s="79"/>
      <c r="AD11" s="79"/>
      <c r="AE11" s="79"/>
      <c r="AF11" s="79"/>
      <c r="AG11" s="79"/>
      <c r="AH11" s="79"/>
      <c r="AI11" s="79"/>
      <c r="AJ11" s="79"/>
      <c r="AK11" s="79"/>
      <c r="AL11" s="79"/>
      <c r="AM11" s="79"/>
      <c r="AN11" s="79"/>
      <c r="AO11" s="79"/>
      <c r="AP11" s="79"/>
      <c r="AQ11" s="79"/>
      <c r="AR11" s="79"/>
      <c r="AS11" s="79"/>
      <c r="AT11" s="79"/>
      <c r="AU11" s="79"/>
      <c r="AV11" s="79"/>
      <c r="AW11" s="79"/>
      <c r="AX11" s="79"/>
      <c r="AY11" s="79"/>
      <c r="AZ11" s="79"/>
      <c r="BA11" s="79"/>
      <c r="BB11" s="79"/>
      <c r="BC11" s="79"/>
      <c r="BD11" s="79"/>
    </row>
    <row r="12" spans="1:56" s="71" customFormat="1" ht="18.75" customHeight="1">
      <c r="A12" s="79"/>
      <c r="B12" s="79"/>
      <c r="C12" s="79"/>
      <c r="D12" s="79"/>
      <c r="E12" s="79"/>
      <c r="F12" s="79"/>
      <c r="G12" s="79"/>
      <c r="H12" s="79"/>
      <c r="I12" s="79"/>
      <c r="J12" s="79"/>
      <c r="K12" s="79"/>
      <c r="L12" s="79"/>
      <c r="M12" s="79"/>
      <c r="N12" s="79"/>
      <c r="O12" s="79"/>
      <c r="P12" s="79"/>
      <c r="Q12" s="79"/>
      <c r="R12" s="79"/>
      <c r="S12" s="79"/>
      <c r="T12" s="79"/>
      <c r="U12" s="79"/>
      <c r="V12" s="79"/>
      <c r="W12" s="79"/>
      <c r="X12" s="79"/>
      <c r="Y12" s="79"/>
      <c r="Z12" s="79"/>
      <c r="AA12" s="79"/>
      <c r="AB12" s="79"/>
      <c r="AC12" s="79"/>
      <c r="AD12" s="79"/>
      <c r="AE12" s="79"/>
      <c r="AF12" s="79"/>
      <c r="AG12" s="79"/>
      <c r="AH12" s="79"/>
      <c r="AI12" s="79"/>
      <c r="AJ12" s="79"/>
      <c r="AK12" s="79"/>
      <c r="AL12" s="79"/>
      <c r="AM12" s="79"/>
      <c r="AN12" s="79"/>
      <c r="AO12" s="79"/>
      <c r="AP12" s="79"/>
      <c r="AQ12" s="79"/>
      <c r="AR12" s="79"/>
      <c r="AS12" s="79"/>
      <c r="AT12" s="79"/>
      <c r="AU12" s="79"/>
      <c r="AV12" s="79"/>
      <c r="AW12" s="79"/>
      <c r="AX12" s="79"/>
      <c r="AY12" s="79"/>
      <c r="AZ12" s="79"/>
      <c r="BA12" s="79"/>
      <c r="BB12" s="79"/>
      <c r="BC12" s="79"/>
      <c r="BD12" s="79"/>
    </row>
    <row r="13" spans="1:56" s="71" customFormat="1" ht="18.75" customHeight="1">
      <c r="A13" s="79"/>
      <c r="B13" s="79"/>
      <c r="C13" s="79"/>
      <c r="D13" s="79"/>
      <c r="E13" s="79"/>
      <c r="F13" s="79"/>
      <c r="G13" s="79"/>
      <c r="H13" s="79"/>
      <c r="I13" s="79"/>
      <c r="J13" s="79"/>
      <c r="K13" s="79"/>
      <c r="L13" s="79"/>
      <c r="M13" s="79"/>
      <c r="N13" s="79"/>
      <c r="O13" s="79"/>
      <c r="P13" s="79"/>
      <c r="Q13" s="79"/>
      <c r="R13" s="79"/>
      <c r="S13" s="79"/>
      <c r="T13" s="79"/>
      <c r="U13" s="79"/>
      <c r="V13" s="79"/>
      <c r="W13" s="79"/>
      <c r="X13" s="79"/>
      <c r="Y13" s="79"/>
      <c r="Z13" s="79"/>
      <c r="AA13" s="79"/>
      <c r="AB13" s="79"/>
      <c r="AC13" s="79"/>
      <c r="AD13" s="79"/>
      <c r="AE13" s="79"/>
      <c r="AF13" s="79"/>
      <c r="AG13" s="79"/>
      <c r="AH13" s="79"/>
      <c r="AI13" s="79"/>
      <c r="AJ13" s="79"/>
      <c r="AK13" s="79"/>
      <c r="AL13" s="79"/>
      <c r="AM13" s="79"/>
      <c r="AN13" s="79"/>
      <c r="AO13" s="79"/>
      <c r="AP13" s="79"/>
      <c r="AQ13" s="79"/>
      <c r="AR13" s="79"/>
      <c r="AS13" s="79"/>
      <c r="AT13" s="79"/>
      <c r="AU13" s="79"/>
      <c r="AV13" s="79"/>
      <c r="AW13" s="79"/>
      <c r="AX13" s="79"/>
      <c r="AY13" s="79"/>
      <c r="AZ13" s="79"/>
      <c r="BA13" s="79"/>
      <c r="BB13" s="79"/>
      <c r="BC13" s="79"/>
      <c r="BD13" s="79"/>
    </row>
    <row r="14" spans="1:56" s="71" customFormat="1" ht="18.75" customHeight="1">
      <c r="A14" s="79"/>
      <c r="B14" s="79"/>
      <c r="C14" s="79"/>
      <c r="D14" s="79"/>
      <c r="E14" s="79"/>
      <c r="F14" s="79"/>
      <c r="G14" s="79"/>
      <c r="H14" s="79"/>
      <c r="I14" s="79"/>
      <c r="J14" s="79"/>
      <c r="K14" s="79"/>
      <c r="L14" s="79"/>
      <c r="M14" s="79"/>
      <c r="N14" s="79"/>
      <c r="O14" s="79"/>
      <c r="P14" s="79"/>
      <c r="Q14" s="79"/>
      <c r="R14" s="79"/>
      <c r="S14" s="79"/>
      <c r="T14" s="79"/>
      <c r="U14" s="79"/>
      <c r="V14" s="79"/>
      <c r="W14" s="79"/>
      <c r="X14" s="79"/>
      <c r="Y14" s="79"/>
      <c r="Z14" s="79"/>
      <c r="AA14" s="79"/>
      <c r="AB14" s="79"/>
      <c r="AC14" s="79"/>
      <c r="AD14" s="79"/>
      <c r="AE14" s="79"/>
      <c r="AF14" s="79"/>
      <c r="AG14" s="79"/>
      <c r="AH14" s="79"/>
      <c r="AI14" s="79"/>
      <c r="AJ14" s="79"/>
      <c r="AK14" s="79"/>
      <c r="AL14" s="79"/>
      <c r="AM14" s="79"/>
      <c r="AN14" s="79"/>
      <c r="AO14" s="79"/>
      <c r="AP14" s="79"/>
      <c r="AQ14" s="79"/>
      <c r="AR14" s="79"/>
      <c r="AS14" s="79"/>
      <c r="AT14" s="79"/>
      <c r="AU14" s="79"/>
      <c r="AV14" s="79"/>
      <c r="AW14" s="79"/>
      <c r="AX14" s="79"/>
      <c r="AY14" s="79"/>
      <c r="AZ14" s="79"/>
      <c r="BA14" s="79"/>
      <c r="BB14" s="79"/>
      <c r="BC14" s="79"/>
      <c r="BD14" s="79"/>
    </row>
    <row r="15" spans="1:56" s="71" customFormat="1" ht="18.75" customHeight="1">
      <c r="A15" s="79"/>
      <c r="B15" s="79"/>
      <c r="C15" s="79"/>
      <c r="D15" s="79"/>
      <c r="E15" s="79"/>
      <c r="F15" s="79"/>
      <c r="G15" s="79"/>
      <c r="H15" s="79"/>
      <c r="I15" s="79"/>
      <c r="J15" s="79"/>
      <c r="K15" s="79"/>
      <c r="L15" s="79"/>
      <c r="N15" s="79"/>
      <c r="O15" s="79"/>
      <c r="P15" s="79"/>
      <c r="Q15" s="79"/>
      <c r="R15" s="79"/>
      <c r="S15" s="79"/>
      <c r="T15" s="79"/>
      <c r="U15" s="79"/>
      <c r="V15" s="79"/>
      <c r="W15" s="79"/>
      <c r="X15" s="79"/>
      <c r="Y15" s="79"/>
      <c r="Z15" s="79"/>
      <c r="AA15" s="79"/>
      <c r="AB15" s="79"/>
      <c r="AC15" s="79"/>
      <c r="AD15" s="79"/>
      <c r="AE15" s="79"/>
      <c r="AF15" s="79"/>
      <c r="AG15" s="79"/>
      <c r="AH15" s="79"/>
      <c r="AI15" s="79"/>
      <c r="AJ15" s="79"/>
      <c r="AK15" s="79"/>
      <c r="AL15" s="79"/>
      <c r="AM15" s="79"/>
      <c r="AN15" s="79"/>
      <c r="AO15" s="79"/>
      <c r="AP15" s="79"/>
      <c r="AQ15" s="79"/>
      <c r="AR15" s="79"/>
      <c r="AS15" s="79"/>
      <c r="AT15" s="79"/>
      <c r="AU15" s="79"/>
      <c r="AV15" s="79"/>
      <c r="AW15" s="79"/>
      <c r="AX15" s="79"/>
      <c r="AY15" s="79"/>
      <c r="AZ15" s="79"/>
      <c r="BA15" s="79"/>
      <c r="BB15" s="79"/>
      <c r="BC15" s="79"/>
      <c r="BD15" s="79"/>
    </row>
    <row r="16" spans="1:56" s="71" customFormat="1" ht="18.75" customHeight="1">
      <c r="A16" s="59" t="s">
        <v>136</v>
      </c>
      <c r="C16" s="79"/>
      <c r="D16" s="79"/>
      <c r="E16" s="79"/>
      <c r="F16" s="79"/>
      <c r="G16" s="79"/>
      <c r="H16" s="79"/>
      <c r="I16" s="79"/>
      <c r="J16" s="79"/>
      <c r="K16" s="79"/>
      <c r="L16" s="79"/>
      <c r="M16" s="79"/>
      <c r="N16" s="79"/>
      <c r="O16" s="79"/>
      <c r="P16" s="79"/>
      <c r="Q16" s="79"/>
      <c r="R16" s="79"/>
      <c r="S16" s="79"/>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79"/>
      <c r="BB16" s="79"/>
      <c r="BC16" s="79"/>
      <c r="BD16" s="79"/>
    </row>
    <row r="17" spans="1:56" s="71" customFormat="1" ht="24" customHeight="1">
      <c r="A17" s="79"/>
      <c r="B17" s="17" t="s">
        <v>0</v>
      </c>
      <c r="C17" s="79"/>
      <c r="D17" s="79"/>
      <c r="E17" s="79"/>
      <c r="F17" s="79"/>
      <c r="G17" s="79"/>
      <c r="H17" s="79"/>
      <c r="I17" s="79"/>
      <c r="J17" s="79"/>
      <c r="K17" s="79"/>
      <c r="L17" s="79"/>
      <c r="M17" s="79"/>
      <c r="N17" s="79"/>
      <c r="O17" s="79"/>
      <c r="P17" s="79"/>
      <c r="Q17" s="79"/>
      <c r="R17" s="79"/>
      <c r="S17" s="79"/>
      <c r="T17" s="79"/>
      <c r="U17" s="79"/>
      <c r="V17" s="79"/>
      <c r="W17" s="79"/>
      <c r="X17" s="79"/>
      <c r="Y17" s="79"/>
      <c r="Z17" s="79"/>
      <c r="AA17" s="79"/>
      <c r="AB17" s="79"/>
      <c r="AC17" s="79"/>
      <c r="AD17" s="79"/>
      <c r="AE17" s="79"/>
      <c r="AF17" s="79"/>
      <c r="AG17" s="79"/>
      <c r="AH17" s="79"/>
      <c r="AI17" s="79"/>
      <c r="AJ17" s="79"/>
      <c r="AK17" s="79"/>
      <c r="AL17" s="79"/>
      <c r="AM17" s="79"/>
      <c r="AN17" s="79"/>
      <c r="AO17" s="79"/>
      <c r="AP17" s="79"/>
      <c r="AQ17" s="79"/>
      <c r="AR17" s="79"/>
      <c r="AS17" s="79"/>
      <c r="AT17" s="79"/>
      <c r="AU17" s="79"/>
      <c r="AV17" s="79"/>
      <c r="AW17" s="79"/>
      <c r="AX17" s="79"/>
      <c r="AY17" s="79"/>
      <c r="AZ17" s="79"/>
      <c r="BA17" s="79"/>
      <c r="BB17" s="79"/>
      <c r="BC17" s="79"/>
      <c r="BD17" s="79"/>
    </row>
    <row r="18" spans="1:56" s="71" customFormat="1" ht="24" customHeight="1">
      <c r="A18" s="79"/>
      <c r="B18" s="17"/>
      <c r="C18" s="79"/>
      <c r="D18" s="79"/>
      <c r="E18" s="79"/>
      <c r="F18" s="79"/>
      <c r="G18" s="79"/>
      <c r="H18" s="79"/>
      <c r="I18" s="79"/>
      <c r="J18" s="79"/>
      <c r="K18" s="79"/>
      <c r="L18" s="79"/>
      <c r="M18" s="79"/>
      <c r="N18" s="79"/>
      <c r="O18" s="79"/>
      <c r="P18" s="79"/>
      <c r="Q18" s="79"/>
      <c r="R18" s="79"/>
      <c r="S18" s="79"/>
      <c r="T18" s="79"/>
      <c r="U18" s="79"/>
      <c r="V18" s="79"/>
      <c r="W18" s="79"/>
      <c r="X18" s="79"/>
      <c r="Y18" s="79"/>
      <c r="Z18" s="79"/>
      <c r="AA18" s="79"/>
      <c r="AB18" s="79"/>
      <c r="AC18" s="79"/>
      <c r="AD18" s="79"/>
      <c r="AE18" s="79"/>
      <c r="AF18" s="79"/>
      <c r="AG18" s="79"/>
      <c r="AH18" s="79"/>
      <c r="AI18" s="79"/>
      <c r="AJ18" s="79"/>
      <c r="AK18" s="79"/>
      <c r="AL18" s="79"/>
      <c r="AM18" s="79"/>
      <c r="AN18" s="79"/>
      <c r="AO18" s="79"/>
      <c r="AP18" s="79"/>
      <c r="AQ18" s="79"/>
      <c r="AR18" s="79"/>
      <c r="AS18" s="79"/>
      <c r="AT18" s="79"/>
      <c r="AU18" s="79"/>
      <c r="AV18" s="79"/>
      <c r="AW18" s="79"/>
      <c r="AX18" s="79"/>
      <c r="AY18" s="79"/>
      <c r="AZ18" s="79"/>
      <c r="BA18" s="79"/>
      <c r="BB18" s="79"/>
      <c r="BC18" s="79"/>
      <c r="BD18" s="79"/>
    </row>
    <row r="19" spans="1:7" ht="18.75" customHeight="1">
      <c r="A19" s="79"/>
      <c r="C19" s="72"/>
      <c r="D19" s="72"/>
      <c r="E19" s="72"/>
      <c r="F19" s="72"/>
      <c r="G19" s="72"/>
    </row>
    <row r="20" spans="1:56" s="16" customFormat="1" ht="18.75" customHeight="1">
      <c r="A20" s="72" t="s">
        <v>568</v>
      </c>
      <c r="B20" s="414"/>
      <c r="C20" s="414"/>
      <c r="D20" s="72"/>
      <c r="E20" s="72"/>
      <c r="F20" s="72"/>
      <c r="G20" s="72"/>
      <c r="H20" s="72"/>
      <c r="I20" s="72"/>
      <c r="J20" s="72"/>
      <c r="K20" s="59"/>
      <c r="L20" s="59"/>
      <c r="M20" s="59"/>
      <c r="N20" s="59"/>
      <c r="O20" s="59"/>
      <c r="P20" s="59"/>
      <c r="Q20" s="59"/>
      <c r="R20" s="59"/>
      <c r="S20" s="59"/>
      <c r="T20" s="59"/>
      <c r="U20" s="59"/>
      <c r="V20" s="59"/>
      <c r="W20" s="59"/>
      <c r="X20" s="59"/>
      <c r="Y20" s="59"/>
      <c r="Z20" s="59"/>
      <c r="AA20" s="59"/>
      <c r="AB20" s="59"/>
      <c r="AC20" s="59"/>
      <c r="AD20" s="59"/>
      <c r="AE20" s="59"/>
      <c r="AF20" s="59"/>
      <c r="AG20" s="59"/>
      <c r="AH20" s="59"/>
      <c r="AI20" s="59"/>
      <c r="AJ20" s="59"/>
      <c r="AK20" s="59"/>
      <c r="AL20" s="59"/>
      <c r="AM20" s="59"/>
      <c r="AN20" s="59"/>
      <c r="AO20" s="59"/>
      <c r="AP20" s="59"/>
      <c r="AQ20" s="59"/>
      <c r="AR20" s="59"/>
      <c r="AS20" s="59"/>
      <c r="AT20" s="59"/>
      <c r="AU20" s="59"/>
      <c r="AV20" s="59"/>
      <c r="AW20" s="59"/>
      <c r="AX20" s="59"/>
      <c r="AY20" s="59"/>
      <c r="AZ20" s="59"/>
      <c r="BA20" s="59"/>
      <c r="BB20" s="59"/>
      <c r="BC20" s="59"/>
      <c r="BD20" s="59"/>
    </row>
    <row r="21" spans="1:56" s="16" customFormat="1" ht="18.75" customHeight="1">
      <c r="A21" s="72"/>
      <c r="B21" s="414"/>
      <c r="C21" s="414" t="s">
        <v>567</v>
      </c>
      <c r="D21" s="72"/>
      <c r="E21" s="72"/>
      <c r="F21" s="72"/>
      <c r="G21" s="72"/>
      <c r="H21" s="72"/>
      <c r="I21" s="413" t="s">
        <v>565</v>
      </c>
      <c r="J21" s="72"/>
      <c r="K21" s="59"/>
      <c r="L21" s="59"/>
      <c r="M21" s="59"/>
      <c r="N21" s="59"/>
      <c r="O21" s="59"/>
      <c r="P21" s="59"/>
      <c r="Q21" s="59"/>
      <c r="R21" s="59"/>
      <c r="S21" s="59"/>
      <c r="T21" s="59"/>
      <c r="U21" s="59"/>
      <c r="V21" s="59"/>
      <c r="W21" s="59"/>
      <c r="X21" s="59"/>
      <c r="Y21" s="59"/>
      <c r="Z21" s="59"/>
      <c r="AA21" s="59"/>
      <c r="AB21" s="59"/>
      <c r="AC21" s="59"/>
      <c r="AD21" s="59"/>
      <c r="AE21" s="59"/>
      <c r="AF21" s="59"/>
      <c r="AG21" s="59"/>
      <c r="AH21" s="59"/>
      <c r="AI21" s="59"/>
      <c r="AJ21" s="59"/>
      <c r="AK21" s="59"/>
      <c r="AL21" s="59"/>
      <c r="AM21" s="59"/>
      <c r="AN21" s="59"/>
      <c r="AO21" s="59"/>
      <c r="AP21" s="59"/>
      <c r="AQ21" s="59"/>
      <c r="AR21" s="59"/>
      <c r="AS21" s="59"/>
      <c r="AT21" s="59"/>
      <c r="AU21" s="59"/>
      <c r="AV21" s="59"/>
      <c r="AW21" s="59"/>
      <c r="AX21" s="59"/>
      <c r="AY21" s="59"/>
      <c r="AZ21" s="59"/>
      <c r="BA21" s="59"/>
      <c r="BB21" s="59"/>
      <c r="BC21" s="59"/>
      <c r="BD21" s="59"/>
    </row>
    <row r="22" spans="1:56" s="16" customFormat="1" ht="18.75" customHeight="1">
      <c r="A22" s="72"/>
      <c r="B22" s="414"/>
      <c r="C22" s="414"/>
      <c r="D22" s="72"/>
      <c r="E22" s="72"/>
      <c r="F22" s="72"/>
      <c r="G22" s="72"/>
      <c r="H22" s="72"/>
      <c r="I22" s="413"/>
      <c r="J22" s="72"/>
      <c r="K22" s="59"/>
      <c r="L22" s="59"/>
      <c r="M22" s="59"/>
      <c r="N22" s="59"/>
      <c r="O22" s="59"/>
      <c r="P22" s="59"/>
      <c r="Q22" s="59"/>
      <c r="R22" s="59"/>
      <c r="S22" s="59"/>
      <c r="T22" s="59"/>
      <c r="U22" s="59"/>
      <c r="V22" s="59"/>
      <c r="W22" s="59"/>
      <c r="X22" s="59"/>
      <c r="Y22" s="59"/>
      <c r="Z22" s="59"/>
      <c r="AA22" s="59"/>
      <c r="AB22" s="59"/>
      <c r="AC22" s="59"/>
      <c r="AD22" s="59"/>
      <c r="AE22" s="59"/>
      <c r="AF22" s="59"/>
      <c r="AG22" s="59"/>
      <c r="AH22" s="59"/>
      <c r="AI22" s="59"/>
      <c r="AJ22" s="59"/>
      <c r="AK22" s="59"/>
      <c r="AL22" s="59"/>
      <c r="AM22" s="59"/>
      <c r="AN22" s="59"/>
      <c r="AO22" s="59"/>
      <c r="AP22" s="59"/>
      <c r="AQ22" s="59"/>
      <c r="AR22" s="59"/>
      <c r="AS22" s="59"/>
      <c r="AT22" s="59"/>
      <c r="AU22" s="59"/>
      <c r="AV22" s="59"/>
      <c r="AW22" s="59"/>
      <c r="AX22" s="59"/>
      <c r="AY22" s="59"/>
      <c r="AZ22" s="59"/>
      <c r="BA22" s="59"/>
      <c r="BB22" s="59"/>
      <c r="BC22" s="59"/>
      <c r="BD22" s="59"/>
    </row>
    <row r="23" spans="1:56" s="16" customFormat="1" ht="18.75" customHeight="1">
      <c r="A23" s="415"/>
      <c r="B23" s="58" t="s">
        <v>666</v>
      </c>
      <c r="C23" s="414"/>
      <c r="D23" s="416"/>
      <c r="E23" s="72"/>
      <c r="F23" s="72"/>
      <c r="G23" s="72"/>
      <c r="H23" s="72"/>
      <c r="I23" s="413">
        <v>1</v>
      </c>
      <c r="J23" s="72"/>
      <c r="K23" s="59"/>
      <c r="L23" s="59"/>
      <c r="M23" s="59"/>
      <c r="N23" s="59"/>
      <c r="O23" s="59"/>
      <c r="P23" s="59"/>
      <c r="Q23" s="59"/>
      <c r="R23" s="59"/>
      <c r="S23" s="59"/>
      <c r="T23" s="59"/>
      <c r="U23" s="59"/>
      <c r="V23" s="59"/>
      <c r="W23" s="59"/>
      <c r="X23" s="59"/>
      <c r="Y23" s="59"/>
      <c r="Z23" s="59"/>
      <c r="AA23" s="59"/>
      <c r="AB23" s="59"/>
      <c r="AC23" s="59"/>
      <c r="AD23" s="59"/>
      <c r="AE23" s="59"/>
      <c r="AF23" s="59"/>
      <c r="AG23" s="59"/>
      <c r="AH23" s="59"/>
      <c r="AI23" s="59"/>
      <c r="AJ23" s="59"/>
      <c r="AK23" s="59"/>
      <c r="AL23" s="59"/>
      <c r="AM23" s="59"/>
      <c r="AN23" s="59"/>
      <c r="AO23" s="59"/>
      <c r="AP23" s="59"/>
      <c r="AQ23" s="59"/>
      <c r="AR23" s="59"/>
      <c r="AS23" s="59"/>
      <c r="AT23" s="59"/>
      <c r="AU23" s="59"/>
      <c r="AV23" s="59"/>
      <c r="AW23" s="59"/>
      <c r="AX23" s="59"/>
      <c r="AY23" s="59"/>
      <c r="AZ23" s="59"/>
      <c r="BA23" s="59"/>
      <c r="BB23" s="59"/>
      <c r="BC23" s="59"/>
      <c r="BD23" s="59"/>
    </row>
    <row r="24" spans="1:56" s="16" customFormat="1" ht="18.75" customHeight="1">
      <c r="A24" s="72"/>
      <c r="B24" s="58" t="s">
        <v>814</v>
      </c>
      <c r="C24" s="414"/>
      <c r="D24" s="417"/>
      <c r="E24" s="418"/>
      <c r="F24" s="418"/>
      <c r="G24" s="418"/>
      <c r="H24" s="72"/>
      <c r="I24" s="413"/>
      <c r="J24" s="72"/>
      <c r="K24" s="59"/>
      <c r="L24" s="59"/>
      <c r="M24" s="59"/>
      <c r="N24" s="59"/>
      <c r="O24" s="59"/>
      <c r="P24" s="59"/>
      <c r="Q24" s="59"/>
      <c r="R24" s="59"/>
      <c r="S24" s="59"/>
      <c r="T24" s="59"/>
      <c r="U24" s="59"/>
      <c r="V24" s="59"/>
      <c r="W24" s="59"/>
      <c r="X24" s="59"/>
      <c r="Y24" s="59"/>
      <c r="Z24" s="59"/>
      <c r="AA24" s="59"/>
      <c r="AB24" s="59"/>
      <c r="AC24" s="59"/>
      <c r="AD24" s="59"/>
      <c r="AE24" s="59"/>
      <c r="AF24" s="59"/>
      <c r="AG24" s="59"/>
      <c r="AH24" s="59"/>
      <c r="AI24" s="59"/>
      <c r="AJ24" s="59"/>
      <c r="AK24" s="59"/>
      <c r="AL24" s="59"/>
      <c r="AM24" s="59"/>
      <c r="AN24" s="59"/>
      <c r="AO24" s="59"/>
      <c r="AP24" s="59"/>
      <c r="AQ24" s="59"/>
      <c r="AR24" s="59"/>
      <c r="AS24" s="59"/>
      <c r="AT24" s="59"/>
      <c r="AU24" s="59"/>
      <c r="AV24" s="59"/>
      <c r="AW24" s="59"/>
      <c r="AX24" s="59"/>
      <c r="AY24" s="59"/>
      <c r="AZ24" s="59"/>
      <c r="BA24" s="59"/>
      <c r="BB24" s="59"/>
      <c r="BC24" s="59"/>
      <c r="BD24" s="59"/>
    </row>
    <row r="25" spans="1:56" s="16" customFormat="1" ht="18.75" customHeight="1">
      <c r="A25" s="72"/>
      <c r="B25" s="58"/>
      <c r="C25" s="414"/>
      <c r="D25" s="417"/>
      <c r="E25" s="418"/>
      <c r="F25" s="418"/>
      <c r="G25" s="418"/>
      <c r="H25" s="72"/>
      <c r="I25" s="413"/>
      <c r="J25" s="72"/>
      <c r="K25" s="59"/>
      <c r="L25" s="59"/>
      <c r="M25" s="59"/>
      <c r="N25" s="59"/>
      <c r="O25" s="59"/>
      <c r="P25" s="59"/>
      <c r="Q25" s="59"/>
      <c r="R25" s="59"/>
      <c r="S25" s="59"/>
      <c r="T25" s="59"/>
      <c r="U25" s="59"/>
      <c r="V25" s="59"/>
      <c r="W25" s="59"/>
      <c r="X25" s="59"/>
      <c r="Y25" s="59"/>
      <c r="Z25" s="59"/>
      <c r="AA25" s="59"/>
      <c r="AB25" s="59"/>
      <c r="AC25" s="59"/>
      <c r="AD25" s="59"/>
      <c r="AE25" s="59"/>
      <c r="AF25" s="59"/>
      <c r="AG25" s="59"/>
      <c r="AH25" s="59"/>
      <c r="AI25" s="59"/>
      <c r="AJ25" s="59"/>
      <c r="AK25" s="59"/>
      <c r="AL25" s="59"/>
      <c r="AM25" s="59"/>
      <c r="AN25" s="59"/>
      <c r="AO25" s="59"/>
      <c r="AP25" s="59"/>
      <c r="AQ25" s="59"/>
      <c r="AR25" s="59"/>
      <c r="AS25" s="59"/>
      <c r="AT25" s="59"/>
      <c r="AU25" s="59"/>
      <c r="AV25" s="59"/>
      <c r="AW25" s="59"/>
      <c r="AX25" s="59"/>
      <c r="AY25" s="59"/>
      <c r="AZ25" s="59"/>
      <c r="BA25" s="59"/>
      <c r="BB25" s="59"/>
      <c r="BC25" s="59"/>
      <c r="BD25" s="59"/>
    </row>
    <row r="26" spans="1:56" s="16" customFormat="1" ht="18.75" customHeight="1">
      <c r="A26" s="72"/>
      <c r="B26" s="58" t="s">
        <v>813</v>
      </c>
      <c r="C26" s="414"/>
      <c r="D26" s="416"/>
      <c r="E26" s="72"/>
      <c r="F26" s="72"/>
      <c r="G26" s="72"/>
      <c r="H26" s="72"/>
      <c r="I26" s="413">
        <v>7</v>
      </c>
      <c r="J26" s="72"/>
      <c r="K26" s="59"/>
      <c r="L26" s="59"/>
      <c r="M26" s="59"/>
      <c r="N26" s="59"/>
      <c r="O26" s="59"/>
      <c r="P26" s="59"/>
      <c r="Q26" s="59"/>
      <c r="R26" s="59"/>
      <c r="S26" s="59"/>
      <c r="T26" s="59"/>
      <c r="U26" s="59"/>
      <c r="V26" s="59"/>
      <c r="W26" s="59"/>
      <c r="X26" s="59"/>
      <c r="Y26" s="59"/>
      <c r="Z26" s="59"/>
      <c r="AA26" s="59"/>
      <c r="AB26" s="59"/>
      <c r="AC26" s="59"/>
      <c r="AD26" s="59"/>
      <c r="AE26" s="59"/>
      <c r="AF26" s="59"/>
      <c r="AG26" s="59"/>
      <c r="AH26" s="59"/>
      <c r="AI26" s="59"/>
      <c r="AJ26" s="59"/>
      <c r="AK26" s="59"/>
      <c r="AL26" s="59"/>
      <c r="AM26" s="59"/>
      <c r="AN26" s="59"/>
      <c r="AO26" s="59"/>
      <c r="AP26" s="59"/>
      <c r="AQ26" s="59"/>
      <c r="AR26" s="59"/>
      <c r="AS26" s="59"/>
      <c r="AT26" s="59"/>
      <c r="AU26" s="59"/>
      <c r="AV26" s="59"/>
      <c r="AW26" s="59"/>
      <c r="AX26" s="59"/>
      <c r="AY26" s="59"/>
      <c r="AZ26" s="59"/>
      <c r="BA26" s="59"/>
      <c r="BB26" s="59"/>
      <c r="BC26" s="59"/>
      <c r="BD26" s="59"/>
    </row>
    <row r="27" spans="1:56" s="16" customFormat="1" ht="18.75" customHeight="1">
      <c r="A27" s="72"/>
      <c r="B27" s="58"/>
      <c r="C27" s="414"/>
      <c r="D27" s="416"/>
      <c r="E27" s="72"/>
      <c r="F27" s="72"/>
      <c r="G27" s="72"/>
      <c r="H27" s="72"/>
      <c r="I27" s="413"/>
      <c r="J27" s="72"/>
      <c r="K27" s="59"/>
      <c r="L27" s="59"/>
      <c r="M27" s="59"/>
      <c r="N27" s="59"/>
      <c r="O27" s="59"/>
      <c r="P27" s="59"/>
      <c r="Q27" s="59"/>
      <c r="R27" s="59"/>
      <c r="S27" s="59"/>
      <c r="T27" s="59"/>
      <c r="U27" s="59"/>
      <c r="V27" s="59"/>
      <c r="W27" s="59"/>
      <c r="X27" s="59"/>
      <c r="Y27" s="59"/>
      <c r="Z27" s="59"/>
      <c r="AA27" s="59"/>
      <c r="AB27" s="59"/>
      <c r="AC27" s="59"/>
      <c r="AD27" s="59"/>
      <c r="AE27" s="59"/>
      <c r="AF27" s="59"/>
      <c r="AG27" s="59"/>
      <c r="AH27" s="59"/>
      <c r="AI27" s="59"/>
      <c r="AJ27" s="59"/>
      <c r="AK27" s="59"/>
      <c r="AL27" s="59"/>
      <c r="AM27" s="59"/>
      <c r="AN27" s="59"/>
      <c r="AO27" s="59"/>
      <c r="AP27" s="59"/>
      <c r="AQ27" s="59"/>
      <c r="AR27" s="59"/>
      <c r="AS27" s="59"/>
      <c r="AT27" s="59"/>
      <c r="AU27" s="59"/>
      <c r="AV27" s="59"/>
      <c r="AW27" s="59"/>
      <c r="AX27" s="59"/>
      <c r="AY27" s="59"/>
      <c r="AZ27" s="59"/>
      <c r="BA27" s="59"/>
      <c r="BB27" s="59"/>
      <c r="BC27" s="59"/>
      <c r="BD27" s="59"/>
    </row>
    <row r="28" spans="1:56" s="16" customFormat="1" ht="18.75" customHeight="1">
      <c r="A28" s="72"/>
      <c r="B28" s="58" t="s">
        <v>571</v>
      </c>
      <c r="C28" s="414"/>
      <c r="D28" s="416"/>
      <c r="E28" s="72"/>
      <c r="F28" s="72"/>
      <c r="G28" s="72"/>
      <c r="H28" s="72"/>
      <c r="I28" s="413">
        <v>8</v>
      </c>
      <c r="J28" s="72"/>
      <c r="K28" s="59"/>
      <c r="L28" s="59"/>
      <c r="M28" s="59"/>
      <c r="N28" s="59"/>
      <c r="O28" s="59"/>
      <c r="P28" s="59"/>
      <c r="Q28" s="59"/>
      <c r="R28" s="59"/>
      <c r="S28" s="59"/>
      <c r="T28" s="59"/>
      <c r="U28" s="59"/>
      <c r="V28" s="59"/>
      <c r="W28" s="59"/>
      <c r="X28" s="59"/>
      <c r="Y28" s="59"/>
      <c r="Z28" s="59"/>
      <c r="AA28" s="59"/>
      <c r="AB28" s="59"/>
      <c r="AC28" s="59"/>
      <c r="AD28" s="59"/>
      <c r="AE28" s="59"/>
      <c r="AF28" s="59"/>
      <c r="AG28" s="59"/>
      <c r="AH28" s="59"/>
      <c r="AI28" s="59"/>
      <c r="AJ28" s="59"/>
      <c r="AK28" s="59"/>
      <c r="AL28" s="59"/>
      <c r="AM28" s="59"/>
      <c r="AN28" s="59"/>
      <c r="AO28" s="59"/>
      <c r="AP28" s="59"/>
      <c r="AQ28" s="59"/>
      <c r="AR28" s="59"/>
      <c r="AS28" s="59"/>
      <c r="AT28" s="59"/>
      <c r="AU28" s="59"/>
      <c r="AV28" s="59"/>
      <c r="AW28" s="59"/>
      <c r="AX28" s="59"/>
      <c r="AY28" s="59"/>
      <c r="AZ28" s="59"/>
      <c r="BA28" s="59"/>
      <c r="BB28" s="59"/>
      <c r="BC28" s="59"/>
      <c r="BD28" s="59"/>
    </row>
    <row r="29" spans="1:56" s="16" customFormat="1" ht="18.75" customHeight="1">
      <c r="A29" s="72"/>
      <c r="B29" s="58"/>
      <c r="C29" s="414"/>
      <c r="D29" s="416"/>
      <c r="E29" s="72"/>
      <c r="F29" s="72"/>
      <c r="G29" s="72"/>
      <c r="H29" s="72"/>
      <c r="I29" s="413"/>
      <c r="J29" s="72"/>
      <c r="K29" s="59"/>
      <c r="L29" s="59"/>
      <c r="M29" s="59"/>
      <c r="N29" s="59"/>
      <c r="O29" s="59"/>
      <c r="P29" s="59"/>
      <c r="Q29" s="59"/>
      <c r="R29" s="59"/>
      <c r="S29" s="59"/>
      <c r="T29" s="59"/>
      <c r="U29" s="59"/>
      <c r="V29" s="59"/>
      <c r="W29" s="59"/>
      <c r="X29" s="59"/>
      <c r="Y29" s="59"/>
      <c r="Z29" s="59"/>
      <c r="AA29" s="59"/>
      <c r="AB29" s="59"/>
      <c r="AC29" s="59"/>
      <c r="AD29" s="59"/>
      <c r="AE29" s="59"/>
      <c r="AF29" s="59"/>
      <c r="AG29" s="59"/>
      <c r="AH29" s="59"/>
      <c r="AI29" s="59"/>
      <c r="AJ29" s="59"/>
      <c r="AK29" s="59"/>
      <c r="AL29" s="59"/>
      <c r="AM29" s="59"/>
      <c r="AN29" s="59"/>
      <c r="AO29" s="59"/>
      <c r="AP29" s="59"/>
      <c r="AQ29" s="59"/>
      <c r="AR29" s="59"/>
      <c r="AS29" s="59"/>
      <c r="AT29" s="59"/>
      <c r="AU29" s="59"/>
      <c r="AV29" s="59"/>
      <c r="AW29" s="59"/>
      <c r="AX29" s="59"/>
      <c r="AY29" s="59"/>
      <c r="AZ29" s="59"/>
      <c r="BA29" s="59"/>
      <c r="BB29" s="59"/>
      <c r="BC29" s="59"/>
      <c r="BD29" s="59"/>
    </row>
    <row r="30" spans="1:56" s="16" customFormat="1" ht="18.75" customHeight="1">
      <c r="A30" s="72"/>
      <c r="B30" s="44" t="s">
        <v>815</v>
      </c>
      <c r="C30" s="414"/>
      <c r="D30" s="416"/>
      <c r="E30" s="72"/>
      <c r="F30" s="72"/>
      <c r="G30" s="72"/>
      <c r="H30" s="72"/>
      <c r="I30" s="413">
        <v>9</v>
      </c>
      <c r="J30" s="72"/>
      <c r="K30" s="59"/>
      <c r="L30" s="59"/>
      <c r="M30" s="59"/>
      <c r="N30" s="59"/>
      <c r="O30" s="59"/>
      <c r="P30" s="59"/>
      <c r="Q30" s="59"/>
      <c r="R30" s="59"/>
      <c r="S30" s="59"/>
      <c r="T30" s="59"/>
      <c r="U30" s="59"/>
      <c r="V30" s="59"/>
      <c r="W30" s="59"/>
      <c r="X30" s="59"/>
      <c r="Y30" s="59"/>
      <c r="Z30" s="59"/>
      <c r="AA30" s="59"/>
      <c r="AB30" s="59"/>
      <c r="AC30" s="59"/>
      <c r="AD30" s="59"/>
      <c r="AE30" s="59"/>
      <c r="AF30" s="59"/>
      <c r="AG30" s="59"/>
      <c r="AH30" s="59"/>
      <c r="AI30" s="59"/>
      <c r="AJ30" s="59"/>
      <c r="AK30" s="59"/>
      <c r="AL30" s="59"/>
      <c r="AM30" s="59"/>
      <c r="AN30" s="59"/>
      <c r="AO30" s="59"/>
      <c r="AP30" s="59"/>
      <c r="AQ30" s="59"/>
      <c r="AR30" s="59"/>
      <c r="AS30" s="59"/>
      <c r="AT30" s="59"/>
      <c r="AU30" s="59"/>
      <c r="AV30" s="59"/>
      <c r="AW30" s="59"/>
      <c r="AX30" s="59"/>
      <c r="AY30" s="59"/>
      <c r="AZ30" s="59"/>
      <c r="BA30" s="59"/>
      <c r="BB30" s="59"/>
      <c r="BC30" s="59"/>
      <c r="BD30" s="59"/>
    </row>
    <row r="31" spans="1:56" s="16" customFormat="1" ht="18.75" customHeight="1">
      <c r="A31" s="72"/>
      <c r="B31" s="419"/>
      <c r="C31" s="419"/>
      <c r="D31" s="72"/>
      <c r="E31" s="72"/>
      <c r="F31" s="72"/>
      <c r="G31" s="72"/>
      <c r="H31" s="72"/>
      <c r="I31" s="413"/>
      <c r="J31" s="72"/>
      <c r="K31" s="59"/>
      <c r="L31" s="59"/>
      <c r="M31" s="59"/>
      <c r="N31" s="59"/>
      <c r="O31" s="59"/>
      <c r="P31" s="59"/>
      <c r="Q31" s="59"/>
      <c r="R31" s="59"/>
      <c r="S31" s="59"/>
      <c r="T31" s="59"/>
      <c r="U31" s="59"/>
      <c r="V31" s="59"/>
      <c r="W31" s="59"/>
      <c r="X31" s="59"/>
      <c r="Y31" s="59"/>
      <c r="Z31" s="59"/>
      <c r="AA31" s="59"/>
      <c r="AB31" s="59"/>
      <c r="AC31" s="59"/>
      <c r="AD31" s="59"/>
      <c r="AE31" s="59"/>
      <c r="AF31" s="59"/>
      <c r="AG31" s="59"/>
      <c r="AH31" s="59"/>
      <c r="AI31" s="59"/>
      <c r="AJ31" s="59"/>
      <c r="AK31" s="59"/>
      <c r="AL31" s="59"/>
      <c r="AM31" s="59"/>
      <c r="AN31" s="59"/>
      <c r="AO31" s="59"/>
      <c r="AP31" s="59"/>
      <c r="AQ31" s="59"/>
      <c r="AR31" s="59"/>
      <c r="AS31" s="59"/>
      <c r="AT31" s="59"/>
      <c r="AU31" s="59"/>
      <c r="AV31" s="59"/>
      <c r="AW31" s="59"/>
      <c r="AX31" s="59"/>
      <c r="AY31" s="59"/>
      <c r="AZ31" s="59"/>
      <c r="BA31" s="59"/>
      <c r="BB31" s="59"/>
      <c r="BC31" s="59"/>
      <c r="BD31" s="59"/>
    </row>
    <row r="32" spans="1:56" s="16" customFormat="1" ht="18.75" customHeight="1">
      <c r="A32" s="72"/>
      <c r="B32" s="419" t="s">
        <v>816</v>
      </c>
      <c r="C32" s="72"/>
      <c r="D32" s="72"/>
      <c r="E32" s="72"/>
      <c r="F32" s="72"/>
      <c r="G32" s="72"/>
      <c r="H32" s="72"/>
      <c r="I32" s="413">
        <v>10</v>
      </c>
      <c r="J32" s="72"/>
      <c r="K32" s="59"/>
      <c r="L32" s="59"/>
      <c r="M32" s="59"/>
      <c r="N32" s="59"/>
      <c r="O32" s="59"/>
      <c r="P32" s="59"/>
      <c r="Q32" s="59"/>
      <c r="R32" s="59"/>
      <c r="S32" s="59"/>
      <c r="T32" s="59"/>
      <c r="U32" s="59"/>
      <c r="V32" s="59"/>
      <c r="W32" s="59"/>
      <c r="X32" s="59"/>
      <c r="Y32" s="59"/>
      <c r="Z32" s="59"/>
      <c r="AA32" s="59"/>
      <c r="AB32" s="59"/>
      <c r="AC32" s="59"/>
      <c r="AD32" s="59"/>
      <c r="AE32" s="59"/>
      <c r="AF32" s="59"/>
      <c r="AG32" s="59"/>
      <c r="AH32" s="59"/>
      <c r="AI32" s="59"/>
      <c r="AJ32" s="59"/>
      <c r="AK32" s="59"/>
      <c r="AL32" s="59"/>
      <c r="AM32" s="59"/>
      <c r="AN32" s="59"/>
      <c r="AO32" s="59"/>
      <c r="AP32" s="59"/>
      <c r="AQ32" s="59"/>
      <c r="AR32" s="59"/>
      <c r="AS32" s="59"/>
      <c r="AT32" s="59"/>
      <c r="AU32" s="59"/>
      <c r="AV32" s="59"/>
      <c r="AW32" s="59"/>
      <c r="AX32" s="59"/>
      <c r="AY32" s="59"/>
      <c r="AZ32" s="59"/>
      <c r="BA32" s="59"/>
      <c r="BB32" s="59"/>
      <c r="BC32" s="59"/>
      <c r="BD32" s="59"/>
    </row>
    <row r="33" spans="1:56" s="16" customFormat="1" ht="18.75" customHeight="1">
      <c r="A33" s="72"/>
      <c r="B33" s="44"/>
      <c r="C33" s="72"/>
      <c r="D33" s="72"/>
      <c r="E33" s="72"/>
      <c r="F33" s="72"/>
      <c r="G33" s="72"/>
      <c r="H33" s="72"/>
      <c r="I33" s="413"/>
      <c r="J33" s="72"/>
      <c r="K33" s="59"/>
      <c r="L33" s="59"/>
      <c r="M33" s="59"/>
      <c r="N33" s="59"/>
      <c r="O33" s="59"/>
      <c r="P33" s="59"/>
      <c r="Q33" s="59"/>
      <c r="R33" s="59"/>
      <c r="S33" s="59"/>
      <c r="T33" s="59"/>
      <c r="U33" s="59"/>
      <c r="V33" s="59"/>
      <c r="W33" s="59"/>
      <c r="X33" s="59"/>
      <c r="Y33" s="59"/>
      <c r="Z33" s="59"/>
      <c r="AA33" s="59"/>
      <c r="AB33" s="59"/>
      <c r="AC33" s="59"/>
      <c r="AD33" s="59"/>
      <c r="AE33" s="59"/>
      <c r="AF33" s="59"/>
      <c r="AG33" s="59"/>
      <c r="AH33" s="59"/>
      <c r="AI33" s="59"/>
      <c r="AJ33" s="59"/>
      <c r="AK33" s="59"/>
      <c r="AL33" s="59"/>
      <c r="AM33" s="59"/>
      <c r="AN33" s="59"/>
      <c r="AO33" s="59"/>
      <c r="AP33" s="59"/>
      <c r="AQ33" s="59"/>
      <c r="AR33" s="59"/>
      <c r="AS33" s="59"/>
      <c r="AT33" s="59"/>
      <c r="AU33" s="59"/>
      <c r="AV33" s="59"/>
      <c r="AW33" s="59"/>
      <c r="AX33" s="59"/>
      <c r="AY33" s="59"/>
      <c r="AZ33" s="59"/>
      <c r="BA33" s="59"/>
      <c r="BB33" s="59"/>
      <c r="BC33" s="59"/>
      <c r="BD33" s="59"/>
    </row>
    <row r="34" spans="1:56" s="16" customFormat="1" ht="18.75" customHeight="1">
      <c r="A34" s="72"/>
      <c r="B34" s="419" t="s">
        <v>573</v>
      </c>
      <c r="C34" s="72"/>
      <c r="D34" s="72"/>
      <c r="E34" s="72"/>
      <c r="F34" s="72"/>
      <c r="G34" s="72"/>
      <c r="H34" s="72"/>
      <c r="I34" s="413">
        <v>11</v>
      </c>
      <c r="J34" s="72"/>
      <c r="K34" s="59"/>
      <c r="L34" s="59"/>
      <c r="M34" s="59"/>
      <c r="N34" s="59"/>
      <c r="O34" s="59"/>
      <c r="P34" s="59"/>
      <c r="Q34" s="59"/>
      <c r="R34" s="59"/>
      <c r="S34" s="59"/>
      <c r="T34" s="59"/>
      <c r="U34" s="59"/>
      <c r="V34" s="59"/>
      <c r="W34" s="59"/>
      <c r="X34" s="59"/>
      <c r="Y34" s="59"/>
      <c r="Z34" s="59"/>
      <c r="AA34" s="59"/>
      <c r="AB34" s="59"/>
      <c r="AC34" s="59"/>
      <c r="AD34" s="59"/>
      <c r="AE34" s="59"/>
      <c r="AF34" s="59"/>
      <c r="AG34" s="59"/>
      <c r="AH34" s="59"/>
      <c r="AI34" s="59"/>
      <c r="AJ34" s="59"/>
      <c r="AK34" s="59"/>
      <c r="AL34" s="59"/>
      <c r="AM34" s="59"/>
      <c r="AN34" s="59"/>
      <c r="AO34" s="59"/>
      <c r="AP34" s="59"/>
      <c r="AQ34" s="59"/>
      <c r="AR34" s="59"/>
      <c r="AS34" s="59"/>
      <c r="AT34" s="59"/>
      <c r="AU34" s="59"/>
      <c r="AV34" s="59"/>
      <c r="AW34" s="59"/>
      <c r="AX34" s="59"/>
      <c r="AY34" s="59"/>
      <c r="AZ34" s="59"/>
      <c r="BA34" s="59"/>
      <c r="BB34" s="59"/>
      <c r="BC34" s="59"/>
      <c r="BD34" s="59"/>
    </row>
    <row r="35" spans="1:56" s="16" customFormat="1" ht="18.75" customHeight="1">
      <c r="A35" s="72"/>
      <c r="B35" s="58"/>
      <c r="C35" s="414"/>
      <c r="D35" s="72"/>
      <c r="E35" s="72"/>
      <c r="F35" s="72"/>
      <c r="G35" s="72"/>
      <c r="H35" s="72"/>
      <c r="I35" s="413"/>
      <c r="J35" s="72"/>
      <c r="K35" s="59"/>
      <c r="L35" s="59"/>
      <c r="M35" s="59"/>
      <c r="N35" s="59"/>
      <c r="O35" s="59"/>
      <c r="P35" s="59"/>
      <c r="Q35" s="59"/>
      <c r="R35" s="59"/>
      <c r="S35" s="59"/>
      <c r="T35" s="59"/>
      <c r="U35" s="59"/>
      <c r="V35" s="59"/>
      <c r="W35" s="59"/>
      <c r="X35" s="59"/>
      <c r="Y35" s="59"/>
      <c r="Z35" s="59"/>
      <c r="AA35" s="59"/>
      <c r="AB35" s="59"/>
      <c r="AC35" s="59"/>
      <c r="AD35" s="59"/>
      <c r="AE35" s="59"/>
      <c r="AF35" s="59"/>
      <c r="AG35" s="59"/>
      <c r="AH35" s="59"/>
      <c r="AI35" s="59"/>
      <c r="AJ35" s="59"/>
      <c r="AK35" s="59"/>
      <c r="AL35" s="59"/>
      <c r="AM35" s="59"/>
      <c r="AN35" s="59"/>
      <c r="AO35" s="59"/>
      <c r="AP35" s="59"/>
      <c r="AQ35" s="59"/>
      <c r="AR35" s="59"/>
      <c r="AS35" s="59"/>
      <c r="AT35" s="59"/>
      <c r="AU35" s="59"/>
      <c r="AV35" s="59"/>
      <c r="AW35" s="59"/>
      <c r="AX35" s="59"/>
      <c r="AY35" s="59"/>
      <c r="AZ35" s="59"/>
      <c r="BA35" s="59"/>
      <c r="BB35" s="59"/>
      <c r="BC35" s="59"/>
      <c r="BD35" s="59"/>
    </row>
    <row r="36" spans="1:56" s="16" customFormat="1" ht="18.75" customHeight="1">
      <c r="A36" s="72"/>
      <c r="B36" s="58" t="s">
        <v>650</v>
      </c>
      <c r="C36" s="414"/>
      <c r="D36" s="72"/>
      <c r="E36" s="72"/>
      <c r="F36" s="72"/>
      <c r="G36" s="72"/>
      <c r="H36" s="72"/>
      <c r="I36" s="413">
        <v>12</v>
      </c>
      <c r="J36" s="72"/>
      <c r="K36" s="59"/>
      <c r="L36" s="59"/>
      <c r="M36" s="59"/>
      <c r="N36" s="59"/>
      <c r="O36" s="59"/>
      <c r="P36" s="59"/>
      <c r="Q36" s="59"/>
      <c r="R36" s="59"/>
      <c r="S36" s="59"/>
      <c r="T36" s="59"/>
      <c r="U36" s="59"/>
      <c r="V36" s="59"/>
      <c r="W36" s="59"/>
      <c r="X36" s="59"/>
      <c r="Y36" s="59"/>
      <c r="Z36" s="59"/>
      <c r="AA36" s="59"/>
      <c r="AB36" s="59"/>
      <c r="AC36" s="59"/>
      <c r="AD36" s="59"/>
      <c r="AE36" s="59"/>
      <c r="AF36" s="59"/>
      <c r="AG36" s="59"/>
      <c r="AH36" s="59"/>
      <c r="AI36" s="59"/>
      <c r="AJ36" s="59"/>
      <c r="AK36" s="59"/>
      <c r="AL36" s="59"/>
      <c r="AM36" s="59"/>
      <c r="AN36" s="59"/>
      <c r="AO36" s="59"/>
      <c r="AP36" s="59"/>
      <c r="AQ36" s="59"/>
      <c r="AR36" s="59"/>
      <c r="AS36" s="59"/>
      <c r="AT36" s="59"/>
      <c r="AU36" s="59"/>
      <c r="AV36" s="59"/>
      <c r="AW36" s="59"/>
      <c r="AX36" s="59"/>
      <c r="AY36" s="59"/>
      <c r="AZ36" s="59"/>
      <c r="BA36" s="59"/>
      <c r="BB36" s="59"/>
      <c r="BC36" s="59"/>
      <c r="BD36" s="59"/>
    </row>
    <row r="37" spans="1:56" s="16" customFormat="1" ht="18.75" customHeight="1">
      <c r="A37" s="72"/>
      <c r="B37" s="72"/>
      <c r="C37" s="414"/>
      <c r="D37" s="72"/>
      <c r="E37" s="72"/>
      <c r="F37" s="72"/>
      <c r="G37" s="72"/>
      <c r="H37" s="72"/>
      <c r="I37" s="72"/>
      <c r="J37" s="72"/>
      <c r="K37" s="59"/>
      <c r="L37" s="59"/>
      <c r="M37" s="59"/>
      <c r="N37" s="59"/>
      <c r="O37" s="59"/>
      <c r="P37" s="59"/>
      <c r="Q37" s="59"/>
      <c r="R37" s="59"/>
      <c r="S37" s="59"/>
      <c r="T37" s="59"/>
      <c r="U37" s="59"/>
      <c r="V37" s="59"/>
      <c r="W37" s="59"/>
      <c r="X37" s="59"/>
      <c r="Y37" s="59"/>
      <c r="Z37" s="59"/>
      <c r="AA37" s="59"/>
      <c r="AB37" s="59"/>
      <c r="AC37" s="59"/>
      <c r="AD37" s="59"/>
      <c r="AE37" s="59"/>
      <c r="AF37" s="59"/>
      <c r="AG37" s="59"/>
      <c r="AH37" s="59"/>
      <c r="AI37" s="59"/>
      <c r="AJ37" s="59"/>
      <c r="AK37" s="59"/>
      <c r="AL37" s="59"/>
      <c r="AM37" s="59"/>
      <c r="AN37" s="59"/>
      <c r="AO37" s="59"/>
      <c r="AP37" s="59"/>
      <c r="AQ37" s="59"/>
      <c r="AR37" s="59"/>
      <c r="AS37" s="59"/>
      <c r="AT37" s="59"/>
      <c r="AU37" s="59"/>
      <c r="AV37" s="59"/>
      <c r="AW37" s="59"/>
      <c r="AX37" s="59"/>
      <c r="AY37" s="59"/>
      <c r="AZ37" s="59"/>
      <c r="BA37" s="59"/>
      <c r="BB37" s="59"/>
      <c r="BC37" s="59"/>
      <c r="BD37" s="59"/>
    </row>
    <row r="38" spans="1:56" s="16" customFormat="1" ht="18.75" customHeight="1">
      <c r="A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59"/>
      <c r="AJ38" s="59"/>
      <c r="AK38" s="59"/>
      <c r="AL38" s="59"/>
      <c r="AM38" s="59"/>
      <c r="AN38" s="59"/>
      <c r="AO38" s="59"/>
      <c r="AP38" s="59"/>
      <c r="AQ38" s="59"/>
      <c r="AR38" s="59"/>
      <c r="AS38" s="59"/>
      <c r="AT38" s="59"/>
      <c r="AU38" s="59"/>
      <c r="AV38" s="59"/>
      <c r="AW38" s="59"/>
      <c r="AX38" s="59"/>
      <c r="AY38" s="59"/>
      <c r="AZ38" s="59"/>
      <c r="BA38" s="59"/>
      <c r="BB38" s="59"/>
      <c r="BC38" s="59"/>
      <c r="BD38" s="59"/>
    </row>
    <row r="39" spans="1:56" s="71" customFormat="1" ht="25.5">
      <c r="A39" s="59"/>
      <c r="B39" s="1157" t="s">
        <v>375</v>
      </c>
      <c r="C39" s="1157"/>
      <c r="D39" s="1157"/>
      <c r="E39" s="1157"/>
      <c r="F39" s="1157"/>
      <c r="G39" s="1157"/>
      <c r="H39" s="1157"/>
      <c r="I39" s="1157"/>
      <c r="J39" s="80"/>
      <c r="K39" s="80"/>
      <c r="L39" s="80"/>
      <c r="M39" s="80"/>
      <c r="N39" s="80"/>
      <c r="O39" s="80"/>
      <c r="P39" s="80"/>
      <c r="Q39" s="80"/>
      <c r="R39" s="80"/>
      <c r="S39" s="80"/>
      <c r="T39" s="80"/>
      <c r="U39" s="80"/>
      <c r="V39" s="80"/>
      <c r="W39" s="80"/>
      <c r="X39" s="80"/>
      <c r="Y39" s="80"/>
      <c r="Z39" s="80"/>
      <c r="AA39" s="80"/>
      <c r="AB39" s="80"/>
      <c r="AC39" s="80"/>
      <c r="AD39" s="80"/>
      <c r="AE39" s="80"/>
      <c r="AF39" s="80"/>
      <c r="AG39" s="80"/>
      <c r="AH39" s="80"/>
      <c r="AI39" s="80"/>
      <c r="AJ39" s="80"/>
      <c r="AK39" s="80"/>
      <c r="AL39" s="80"/>
      <c r="AM39" s="80"/>
      <c r="AN39" s="80"/>
      <c r="AO39" s="80"/>
      <c r="AP39" s="80"/>
      <c r="AQ39" s="80"/>
      <c r="AR39" s="80"/>
      <c r="AS39" s="80"/>
      <c r="AT39" s="80"/>
      <c r="AU39" s="80"/>
      <c r="AV39" s="80"/>
      <c r="AW39" s="80"/>
      <c r="AX39" s="80"/>
      <c r="AY39" s="80"/>
      <c r="AZ39" s="80"/>
      <c r="BA39" s="80"/>
      <c r="BB39" s="80"/>
      <c r="BC39" s="80"/>
      <c r="BD39" s="80"/>
    </row>
    <row r="40" spans="1:56" s="71" customFormat="1" ht="18.75" customHeight="1">
      <c r="A40" s="80"/>
      <c r="B40" s="80"/>
      <c r="C40" s="80"/>
      <c r="D40" s="80"/>
      <c r="E40" s="80"/>
      <c r="F40" s="80"/>
      <c r="G40" s="80"/>
      <c r="H40" s="80"/>
      <c r="I40" s="80"/>
      <c r="J40" s="80"/>
      <c r="K40" s="80"/>
      <c r="L40" s="80"/>
      <c r="M40" s="80"/>
      <c r="N40" s="80"/>
      <c r="O40" s="80"/>
      <c r="P40" s="80"/>
      <c r="Q40" s="80"/>
      <c r="R40" s="80"/>
      <c r="S40" s="80"/>
      <c r="T40" s="80"/>
      <c r="U40" s="80"/>
      <c r="V40" s="80"/>
      <c r="W40" s="80"/>
      <c r="X40" s="80"/>
      <c r="Y40" s="80"/>
      <c r="Z40" s="80"/>
      <c r="AA40" s="80"/>
      <c r="AB40" s="80"/>
      <c r="AC40" s="80"/>
      <c r="AD40" s="80"/>
      <c r="AE40" s="80"/>
      <c r="AF40" s="80"/>
      <c r="AG40" s="80"/>
      <c r="AH40" s="80"/>
      <c r="AI40" s="80"/>
      <c r="AJ40" s="80"/>
      <c r="AK40" s="80"/>
      <c r="AL40" s="80"/>
      <c r="AM40" s="80"/>
      <c r="AN40" s="80"/>
      <c r="AO40" s="80"/>
      <c r="AP40" s="80"/>
      <c r="AQ40" s="80"/>
      <c r="AR40" s="80"/>
      <c r="AS40" s="80"/>
      <c r="AT40" s="80"/>
      <c r="AU40" s="80"/>
      <c r="AV40" s="80"/>
      <c r="AW40" s="80"/>
      <c r="AX40" s="80"/>
      <c r="AY40" s="80"/>
      <c r="AZ40" s="80"/>
      <c r="BA40" s="80"/>
      <c r="BB40" s="80"/>
      <c r="BC40" s="80"/>
      <c r="BD40" s="80"/>
    </row>
    <row r="41" s="71" customFormat="1" ht="18.75" customHeight="1"/>
    <row r="42" spans="1:10" ht="18.75" customHeight="1">
      <c r="A42" s="1154"/>
      <c r="B42" s="1154"/>
      <c r="C42" s="1154"/>
      <c r="D42" s="1154"/>
      <c r="E42" s="1154"/>
      <c r="F42" s="1154"/>
      <c r="G42" s="1154"/>
      <c r="H42" s="1154"/>
      <c r="I42" s="1154"/>
      <c r="J42" s="1154"/>
    </row>
    <row r="43" ht="18.75" customHeight="1"/>
    <row r="44" ht="18.75" customHeight="1"/>
    <row r="45" ht="18.75" customHeight="1"/>
    <row r="46" ht="18.75" customHeight="1"/>
    <row r="47" ht="18.75" customHeight="1">
      <c r="J47" s="63"/>
    </row>
    <row r="48" ht="17.25" customHeight="1"/>
    <row r="49" ht="17.25" customHeight="1"/>
    <row r="50" ht="17.25" customHeight="1"/>
    <row r="51" ht="17.25" customHeight="1"/>
    <row r="52" ht="17.25" customHeight="1"/>
    <row r="53" ht="17.25" customHeight="1"/>
    <row r="54" ht="17.25" customHeight="1"/>
  </sheetData>
  <sheetProtection/>
  <mergeCells count="7">
    <mergeCell ref="A1:J1"/>
    <mergeCell ref="A3:J3"/>
    <mergeCell ref="A2:J2"/>
    <mergeCell ref="A42:J42"/>
    <mergeCell ref="B5:I5"/>
    <mergeCell ref="A8:J8"/>
    <mergeCell ref="B39:I39"/>
  </mergeCells>
  <printOptions horizontalCentered="1" verticalCentered="1"/>
  <pageMargins left="0.3937007874015748" right="0.3937007874015748" top="0.5905511811023623" bottom="0.5905511811023623" header="0.5118110236220472" footer="0.3937007874015748"/>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W43"/>
  <sheetViews>
    <sheetView view="pageBreakPreview" zoomScaleNormal="90" zoomScaleSheetLayoutView="100" workbookViewId="0" topLeftCell="A1">
      <pane xSplit="3" ySplit="3" topLeftCell="D4"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3.5"/>
  <cols>
    <col min="1" max="1" width="0.74609375" style="492" customWidth="1"/>
    <col min="2" max="2" width="1.12109375" style="492" customWidth="1"/>
    <col min="3" max="3" width="7.50390625" style="492" customWidth="1"/>
    <col min="4" max="9" width="6.75390625" style="527" customWidth="1"/>
    <col min="10" max="10" width="1.12109375" style="527" customWidth="1"/>
    <col min="11" max="16" width="6.75390625" style="528" customWidth="1"/>
    <col min="17" max="17" width="1.12109375" style="528" customWidth="1"/>
    <col min="18" max="22" width="6.75390625" style="527" customWidth="1"/>
    <col min="23" max="23" width="6.125" style="527" customWidth="1"/>
    <col min="24" max="16384" width="9.00390625" style="492" customWidth="1"/>
  </cols>
  <sheetData>
    <row r="1" spans="1:23" s="485" customFormat="1" ht="18.75" customHeight="1" thickBot="1">
      <c r="A1" s="529" t="s">
        <v>635</v>
      </c>
      <c r="B1" s="530"/>
      <c r="C1" s="530"/>
      <c r="D1" s="531"/>
      <c r="E1" s="531"/>
      <c r="F1" s="531"/>
      <c r="G1" s="531"/>
      <c r="H1" s="531"/>
      <c r="I1" s="531"/>
      <c r="J1" s="531"/>
      <c r="K1" s="532"/>
      <c r="L1" s="532"/>
      <c r="M1" s="532"/>
      <c r="N1" s="532"/>
      <c r="O1" s="532"/>
      <c r="P1" s="532"/>
      <c r="Q1" s="532"/>
      <c r="R1" s="531"/>
      <c r="S1" s="531"/>
      <c r="T1" s="531"/>
      <c r="U1" s="531"/>
      <c r="V1" s="531"/>
      <c r="W1" s="1107" t="s">
        <v>827</v>
      </c>
    </row>
    <row r="2" spans="1:23" ht="15.75" customHeight="1">
      <c r="A2" s="533"/>
      <c r="B2" s="534"/>
      <c r="C2" s="533"/>
      <c r="D2" s="535"/>
      <c r="E2" s="535"/>
      <c r="F2" s="535" t="s">
        <v>545</v>
      </c>
      <c r="G2" s="535"/>
      <c r="H2" s="535"/>
      <c r="I2" s="535"/>
      <c r="J2" s="536"/>
      <c r="K2" s="537"/>
      <c r="L2" s="537"/>
      <c r="M2" s="537" t="s">
        <v>270</v>
      </c>
      <c r="N2" s="537"/>
      <c r="O2" s="537"/>
      <c r="P2" s="537"/>
      <c r="Q2" s="538"/>
      <c r="R2" s="535"/>
      <c r="S2" s="535"/>
      <c r="T2" s="535" t="s">
        <v>271</v>
      </c>
      <c r="U2" s="535"/>
      <c r="V2" s="535"/>
      <c r="W2" s="535"/>
    </row>
    <row r="3" spans="1:23" s="497" customFormat="1" ht="17.25" customHeight="1">
      <c r="A3" s="539"/>
      <c r="B3" s="540"/>
      <c r="C3" s="541" t="s">
        <v>517</v>
      </c>
      <c r="D3" s="542" t="s">
        <v>541</v>
      </c>
      <c r="E3" s="542" t="s">
        <v>542</v>
      </c>
      <c r="F3" s="542" t="s">
        <v>543</v>
      </c>
      <c r="G3" s="542" t="s">
        <v>544</v>
      </c>
      <c r="H3" s="542" t="s">
        <v>272</v>
      </c>
      <c r="I3" s="496" t="s">
        <v>594</v>
      </c>
      <c r="J3" s="542"/>
      <c r="K3" s="542" t="s">
        <v>541</v>
      </c>
      <c r="L3" s="542" t="s">
        <v>542</v>
      </c>
      <c r="M3" s="542" t="s">
        <v>543</v>
      </c>
      <c r="N3" s="542" t="s">
        <v>544</v>
      </c>
      <c r="O3" s="542" t="s">
        <v>272</v>
      </c>
      <c r="P3" s="496" t="s">
        <v>594</v>
      </c>
      <c r="Q3" s="542"/>
      <c r="R3" s="542" t="s">
        <v>541</v>
      </c>
      <c r="S3" s="542" t="s">
        <v>542</v>
      </c>
      <c r="T3" s="542" t="s">
        <v>543</v>
      </c>
      <c r="U3" s="542" t="s">
        <v>544</v>
      </c>
      <c r="V3" s="542" t="s">
        <v>272</v>
      </c>
      <c r="W3" s="496" t="s">
        <v>594</v>
      </c>
    </row>
    <row r="4" spans="1:23" s="502" customFormat="1" ht="12" customHeight="1">
      <c r="A4" s="543"/>
      <c r="B4" s="544">
        <v>1</v>
      </c>
      <c r="C4" s="500" t="s">
        <v>595</v>
      </c>
      <c r="D4" s="569">
        <f>'受診者数'!D4/'対象者数'!D4*100</f>
        <v>4.406779661016949</v>
      </c>
      <c r="E4" s="569">
        <f>'受診者数'!E4/'対象者数'!E4*100</f>
        <v>4.2105263157894735</v>
      </c>
      <c r="F4" s="569">
        <f>'受診者数'!F4/'対象者数'!F4*100</f>
        <v>4.3343653250774</v>
      </c>
      <c r="G4" s="569">
        <f>'受診者数'!G4/'対象者数'!G4*100</f>
        <v>0.975609756097561</v>
      </c>
      <c r="H4" s="569">
        <f>'受診者数'!H4/'対象者数'!H4*100</f>
        <v>3.2749428789032753</v>
      </c>
      <c r="I4" s="569">
        <f>'受診者数'!I4/'対象者数'!I4*100</f>
        <v>0.47490897577964225</v>
      </c>
      <c r="J4" s="569"/>
      <c r="K4" s="570">
        <f>'受診者数'!K4/'対象者数'!K4*100</f>
        <v>2.5974025974025974</v>
      </c>
      <c r="L4" s="570">
        <f>'受診者数'!L4/'対象者数'!L4*100</f>
        <v>1.4184397163120568</v>
      </c>
      <c r="M4" s="570">
        <f>'受診者数'!M4/'対象者数'!M4*100</f>
        <v>2.9940119760479043</v>
      </c>
      <c r="N4" s="570">
        <f>'受診者数'!N4/'対象者数'!N4*100</f>
        <v>0</v>
      </c>
      <c r="O4" s="569">
        <f>'受診者数'!O4/'対象者数'!O4*100</f>
        <v>1.6717325227963524</v>
      </c>
      <c r="P4" s="570">
        <f>'受診者数'!P4/'対象者数'!P4*100</f>
        <v>0.2898550724637681</v>
      </c>
      <c r="Q4" s="570"/>
      <c r="R4" s="570">
        <f>'受診者数'!R4/'対象者数'!R4*100</f>
        <v>6.382978723404255</v>
      </c>
      <c r="S4" s="570">
        <f>'受診者数'!S4/'対象者数'!S4*100</f>
        <v>6.944444444444445</v>
      </c>
      <c r="T4" s="570">
        <f>'受診者数'!T4/'対象者数'!T4*100</f>
        <v>5.769230769230769</v>
      </c>
      <c r="U4" s="570">
        <f>'受診者数'!U4/'対象者数'!U4*100</f>
        <v>1.8691588785046727</v>
      </c>
      <c r="V4" s="569">
        <f>'受診者数'!V4/'対象者数'!V4*100</f>
        <v>4.885496183206107</v>
      </c>
      <c r="W4" s="570">
        <f>'受診者数'!W4/'対象者数'!W4*100</f>
        <v>0.6412183147981164</v>
      </c>
    </row>
    <row r="5" spans="1:23" s="502" customFormat="1" ht="12" customHeight="1">
      <c r="A5" s="547"/>
      <c r="B5" s="548">
        <v>2</v>
      </c>
      <c r="C5" s="505" t="s">
        <v>596</v>
      </c>
      <c r="D5" s="571">
        <f>'受診者数'!D5/'対象者数'!D5*100</f>
        <v>1.3245033112582782</v>
      </c>
      <c r="E5" s="571">
        <f>'受診者数'!E5/'対象者数'!E5*100</f>
        <v>0</v>
      </c>
      <c r="F5" s="571">
        <f>'受診者数'!F5/'対象者数'!F5*100</f>
        <v>0.5050505050505051</v>
      </c>
      <c r="G5" s="571">
        <f>'受診者数'!G5/'対象者数'!G5*100</f>
        <v>1.550387596899225</v>
      </c>
      <c r="H5" s="571">
        <f>'受診者数'!H5/'対象者数'!H5*100</f>
        <v>0.9067357512953367</v>
      </c>
      <c r="I5" s="571">
        <f>'受診者数'!I5/'対象者数'!I5*100</f>
        <v>0.45850098250210536</v>
      </c>
      <c r="J5" s="571"/>
      <c r="K5" s="572">
        <f>'受診者数'!K5/'対象者数'!K5*100</f>
        <v>0</v>
      </c>
      <c r="L5" s="572">
        <f>'受診者数'!L5/'対象者数'!L5*100</f>
        <v>0</v>
      </c>
      <c r="M5" s="572">
        <f>'受診者数'!M5/'対象者数'!M5*100</f>
        <v>0.9615384615384616</v>
      </c>
      <c r="N5" s="572">
        <f>'受診者数'!N5/'対象者数'!N5*100</f>
        <v>1.7543859649122806</v>
      </c>
      <c r="O5" s="571">
        <f>'受診者数'!O5/'対象者数'!O5*100</f>
        <v>0.7936507936507936</v>
      </c>
      <c r="P5" s="572">
        <f>'受診者数'!P5/'対象者数'!P5*100</f>
        <v>0.23847376788553257</v>
      </c>
      <c r="Q5" s="572"/>
      <c r="R5" s="572">
        <f>'受診者数'!R5/'対象者数'!R5*100</f>
        <v>2.73972602739726</v>
      </c>
      <c r="S5" s="572">
        <f>'受診者数'!S5/'対象者数'!S5*100</f>
        <v>0</v>
      </c>
      <c r="T5" s="572">
        <f>'受診者数'!T5/'対象者数'!T5*100</f>
        <v>0</v>
      </c>
      <c r="U5" s="572">
        <f>'受診者数'!U5/'対象者数'!U5*100</f>
        <v>1.3888888888888888</v>
      </c>
      <c r="V5" s="571">
        <f>'受診者数'!V5/'対象者数'!V5*100</f>
        <v>1.015228426395939</v>
      </c>
      <c r="W5" s="572">
        <f>'受診者数'!W5/'対象者数'!W5*100</f>
        <v>0.654288240495137</v>
      </c>
    </row>
    <row r="6" spans="1:23" s="502" customFormat="1" ht="12" customHeight="1">
      <c r="A6" s="547"/>
      <c r="B6" s="548">
        <v>3</v>
      </c>
      <c r="C6" s="505" t="s">
        <v>597</v>
      </c>
      <c r="D6" s="571">
        <f>'受診者数'!D6/'対象者数'!D6*100</f>
        <v>6.521739130434782</v>
      </c>
      <c r="E6" s="571">
        <f>'受診者数'!E6/'対象者数'!E6*100</f>
        <v>10.989010989010989</v>
      </c>
      <c r="F6" s="571">
        <f>'受診者数'!F6/'対象者数'!F6*100</f>
        <v>7.6923076923076925</v>
      </c>
      <c r="G6" s="571">
        <f>'受診者数'!G6/'対象者数'!G6*100</f>
        <v>8.928571428571429</v>
      </c>
      <c r="H6" s="571">
        <f>'受診者数'!H6/'対象者数'!H6*100</f>
        <v>8.521303258145362</v>
      </c>
      <c r="I6" s="571" t="s">
        <v>761</v>
      </c>
      <c r="J6" s="571"/>
      <c r="K6" s="572">
        <f>'受診者数'!K6/'対象者数'!K6*100</f>
        <v>1.9230769230769231</v>
      </c>
      <c r="L6" s="572">
        <f>'受診者数'!L6/'対象者数'!L6*100</f>
        <v>11.11111111111111</v>
      </c>
      <c r="M6" s="572">
        <f>'受診者数'!M6/'対象者数'!M6*100</f>
        <v>1.9607843137254901</v>
      </c>
      <c r="N6" s="572">
        <f>'受診者数'!N6/'対象者数'!N6*100</f>
        <v>10</v>
      </c>
      <c r="O6" s="571">
        <f>'受診者数'!O6/'対象者数'!O6*100</f>
        <v>5.851063829787234</v>
      </c>
      <c r="P6" s="571" t="s">
        <v>761</v>
      </c>
      <c r="Q6" s="572"/>
      <c r="R6" s="572">
        <f>'受診者数'!R6/'対象者数'!R6*100</f>
        <v>12.5</v>
      </c>
      <c r="S6" s="572">
        <f>'受診者数'!S6/'対象者数'!S6*100</f>
        <v>10.869565217391305</v>
      </c>
      <c r="T6" s="572">
        <f>'受診者数'!T6/'対象者数'!T6*100</f>
        <v>13.20754716981132</v>
      </c>
      <c r="U6" s="572">
        <f>'受診者数'!U6/'対象者数'!U6*100</f>
        <v>8.333333333333332</v>
      </c>
      <c r="V6" s="571">
        <f>'受診者数'!V6/'対象者数'!V6*100</f>
        <v>10.90047393364929</v>
      </c>
      <c r="W6" s="571" t="s">
        <v>761</v>
      </c>
    </row>
    <row r="7" spans="1:23" s="502" customFormat="1" ht="12" customHeight="1">
      <c r="A7" s="547"/>
      <c r="B7" s="548">
        <v>4</v>
      </c>
      <c r="C7" s="505" t="s">
        <v>598</v>
      </c>
      <c r="D7" s="571">
        <f>'受診者数'!D7/'対象者数'!D7*100</f>
        <v>13.684210526315791</v>
      </c>
      <c r="E7" s="571">
        <f>'受診者数'!E7/'対象者数'!E7*100</f>
        <v>12.5</v>
      </c>
      <c r="F7" s="571">
        <f>'受診者数'!F7/'対象者数'!F7*100</f>
        <v>7.352941176470589</v>
      </c>
      <c r="G7" s="571" t="s">
        <v>761</v>
      </c>
      <c r="H7" s="571">
        <f>'受診者数'!H7/'対象者数'!H7*100</f>
        <v>10.703363914373089</v>
      </c>
      <c r="I7" s="571" t="s">
        <v>761</v>
      </c>
      <c r="J7" s="571"/>
      <c r="K7" s="572">
        <f>'受診者数'!K7/'対象者数'!K7*100</f>
        <v>10.416666666666668</v>
      </c>
      <c r="L7" s="572">
        <f>'受診者数'!L7/'対象者数'!L7*100</f>
        <v>7.4074074074074066</v>
      </c>
      <c r="M7" s="572">
        <f>'受診者数'!M7/'対象者数'!M7*100</f>
        <v>2.8169014084507045</v>
      </c>
      <c r="N7" s="571" t="s">
        <v>761</v>
      </c>
      <c r="O7" s="571">
        <f>'受診者数'!O7/'対象者数'!O7*100</f>
        <v>6.358381502890173</v>
      </c>
      <c r="P7" s="571" t="s">
        <v>761</v>
      </c>
      <c r="Q7" s="572"/>
      <c r="R7" s="572">
        <f>'受診者数'!R7/'対象者数'!R7*100</f>
        <v>17.02127659574468</v>
      </c>
      <c r="S7" s="572">
        <f>'受診者数'!S7/'対象者数'!S7*100</f>
        <v>19.047619047619047</v>
      </c>
      <c r="T7" s="572">
        <f>'受診者数'!T7/'対象者数'!T7*100</f>
        <v>12.307692307692308</v>
      </c>
      <c r="U7" s="571" t="s">
        <v>761</v>
      </c>
      <c r="V7" s="571">
        <f>'受診者数'!V7/'対象者数'!V7*100</f>
        <v>15.584415584415584</v>
      </c>
      <c r="W7" s="571" t="s">
        <v>761</v>
      </c>
    </row>
    <row r="8" spans="1:23" s="502" customFormat="1" ht="12" customHeight="1">
      <c r="A8" s="547"/>
      <c r="B8" s="548">
        <v>5</v>
      </c>
      <c r="C8" s="505" t="s">
        <v>599</v>
      </c>
      <c r="D8" s="571">
        <f>'受診者数'!D8/'対象者数'!D8*100</f>
        <v>4.3478260869565215</v>
      </c>
      <c r="E8" s="571">
        <f>'受診者数'!E8/'対象者数'!E8*100</f>
        <v>0</v>
      </c>
      <c r="F8" s="571">
        <f>'受診者数'!F8/'対象者数'!F8*100</f>
        <v>5.454545454545454</v>
      </c>
      <c r="G8" s="571" t="s">
        <v>761</v>
      </c>
      <c r="H8" s="571">
        <f>'受診者数'!H8/'対象者数'!H8*100</f>
        <v>3.474903474903475</v>
      </c>
      <c r="I8" s="571">
        <f>'受診者数'!I8/'対象者数'!I8*100</f>
        <v>0</v>
      </c>
      <c r="J8" s="571"/>
      <c r="K8" s="572">
        <f>'受診者数'!K8/'対象者数'!K8*100</f>
        <v>2.5</v>
      </c>
      <c r="L8" s="572">
        <f>'受診者数'!L8/'対象者数'!L8*100</f>
        <v>0</v>
      </c>
      <c r="M8" s="572">
        <f>'受診者数'!M8/'対象者数'!M8*100</f>
        <v>6.25</v>
      </c>
      <c r="N8" s="571" t="s">
        <v>761</v>
      </c>
      <c r="O8" s="571">
        <f>'受診者数'!O8/'対象者数'!O8*100</f>
        <v>3.076923076923077</v>
      </c>
      <c r="P8" s="572">
        <f>'受診者数'!P8/'対象者数'!P8*100</f>
        <v>0</v>
      </c>
      <c r="Q8" s="572"/>
      <c r="R8" s="572">
        <f>'受診者数'!R8/'対象者数'!R8*100</f>
        <v>6.896551724137931</v>
      </c>
      <c r="S8" s="572">
        <f>'受診者数'!S8/'対象者数'!S8*100</f>
        <v>0</v>
      </c>
      <c r="T8" s="572">
        <f>'受診者数'!T8/'対象者数'!T8*100</f>
        <v>4.838709677419355</v>
      </c>
      <c r="U8" s="571" t="s">
        <v>761</v>
      </c>
      <c r="V8" s="571">
        <f>'受診者数'!V8/'対象者数'!V8*100</f>
        <v>3.875968992248062</v>
      </c>
      <c r="W8" s="572">
        <f>'受診者数'!W8/'対象者数'!W8*100</f>
        <v>0</v>
      </c>
    </row>
    <row r="9" spans="1:23" s="502" customFormat="1" ht="12" customHeight="1">
      <c r="A9" s="547"/>
      <c r="B9" s="548">
        <v>6</v>
      </c>
      <c r="C9" s="505" t="s">
        <v>600</v>
      </c>
      <c r="D9" s="571">
        <f>'受診者数'!D9/'対象者数'!D9*100</f>
        <v>2.4691358024691357</v>
      </c>
      <c r="E9" s="571">
        <f>'受診者数'!E9/'対象者数'!E9*100</f>
        <v>2.4691358024691357</v>
      </c>
      <c r="F9" s="571">
        <f>'受診者数'!F9/'対象者数'!F9*100</f>
        <v>7.18954248366013</v>
      </c>
      <c r="G9" s="571" t="s">
        <v>761</v>
      </c>
      <c r="H9" s="571">
        <f>'受診者数'!H9/'対象者数'!H9*100</f>
        <v>4.761904761904762</v>
      </c>
      <c r="I9" s="571">
        <f>'受診者数'!I9/'対象者数'!I9*100</f>
        <v>2.0408163265306123</v>
      </c>
      <c r="J9" s="571"/>
      <c r="K9" s="572">
        <f>'受診者数'!K9/'対象者数'!K9*100</f>
        <v>0</v>
      </c>
      <c r="L9" s="572">
        <f>'受診者数'!L9/'対象者数'!L9*100</f>
        <v>0</v>
      </c>
      <c r="M9" s="572">
        <f>'受診者数'!M9/'対象者数'!M9*100</f>
        <v>7.317073170731707</v>
      </c>
      <c r="N9" s="571" t="s">
        <v>761</v>
      </c>
      <c r="O9" s="571">
        <f>'受診者数'!O9/'対象者数'!O9*100</f>
        <v>3.5294117647058822</v>
      </c>
      <c r="P9" s="572">
        <f>'受診者数'!P9/'対象者数'!P9*100</f>
        <v>0</v>
      </c>
      <c r="Q9" s="572"/>
      <c r="R9" s="572">
        <f>'受診者数'!R9/'対象者数'!R9*100</f>
        <v>6.0606060606060606</v>
      </c>
      <c r="S9" s="572">
        <f>'受診者数'!S9/'対象者数'!S9*100</f>
        <v>4.878048780487805</v>
      </c>
      <c r="T9" s="572">
        <f>'受診者数'!T9/'対象者数'!T9*100</f>
        <v>7.042253521126761</v>
      </c>
      <c r="U9" s="571" t="s">
        <v>761</v>
      </c>
      <c r="V9" s="571">
        <f>'受診者数'!V9/'対象者数'!V9*100</f>
        <v>6.206896551724138</v>
      </c>
      <c r="W9" s="572">
        <f>'受診者数'!W9/'対象者数'!W9*100</f>
        <v>4.545454545454546</v>
      </c>
    </row>
    <row r="10" spans="1:23" s="502" customFormat="1" ht="12" customHeight="1">
      <c r="A10" s="547"/>
      <c r="B10" s="548">
        <v>7</v>
      </c>
      <c r="C10" s="505" t="s">
        <v>601</v>
      </c>
      <c r="D10" s="571">
        <f>'受診者数'!D10/'対象者数'!D10*100</f>
        <v>5.194805194805195</v>
      </c>
      <c r="E10" s="571">
        <f>'受診者数'!E10/'対象者数'!E10*100</f>
        <v>4.054054054054054</v>
      </c>
      <c r="F10" s="571">
        <f>'受診者数'!F10/'対象者数'!F10*100</f>
        <v>4.945054945054945</v>
      </c>
      <c r="G10" s="571">
        <f>'受診者数'!G10/'対象者数'!G10*100</f>
        <v>6.515957446808511</v>
      </c>
      <c r="H10" s="571">
        <f>'受診者数'!H10/'対象者数'!H10*100</f>
        <v>5.359661495063469</v>
      </c>
      <c r="I10" s="571" t="s">
        <v>761</v>
      </c>
      <c r="J10" s="571"/>
      <c r="K10" s="572">
        <f>'受診者数'!K10/'対象者数'!K10*100</f>
        <v>4.060913705583756</v>
      </c>
      <c r="L10" s="572">
        <f>'受診者数'!L10/'対象者数'!L10*100</f>
        <v>4.385964912280701</v>
      </c>
      <c r="M10" s="572">
        <f>'受診者数'!M10/'対象者数'!M10*100</f>
        <v>4.710144927536232</v>
      </c>
      <c r="N10" s="572">
        <f>'受診者数'!N10/'対象者数'!N10*100</f>
        <v>3.870967741935484</v>
      </c>
      <c r="O10" s="571">
        <f>'受診者数'!O10/'対象者数'!O10*100</f>
        <v>4.253214638971316</v>
      </c>
      <c r="P10" s="571" t="s">
        <v>761</v>
      </c>
      <c r="Q10" s="572"/>
      <c r="R10" s="572">
        <f>'受診者数'!R10/'対象者数'!R10*100</f>
        <v>6.382978723404255</v>
      </c>
      <c r="S10" s="572">
        <f>'受診者数'!S10/'対象者数'!S10*100</f>
        <v>3.7037037037037033</v>
      </c>
      <c r="T10" s="572">
        <f>'受診者数'!T10/'対象者数'!T10*100</f>
        <v>5.185185185185185</v>
      </c>
      <c r="U10" s="572">
        <f>'受診者数'!U10/'対象者数'!U10*100</f>
        <v>8.3710407239819</v>
      </c>
      <c r="V10" s="571">
        <f>'受診者数'!V10/'対象者数'!V10*100</f>
        <v>6.362007168458781</v>
      </c>
      <c r="W10" s="571" t="s">
        <v>761</v>
      </c>
    </row>
    <row r="11" spans="1:23" s="502" customFormat="1" ht="12" customHeight="1">
      <c r="A11" s="547"/>
      <c r="B11" s="548">
        <v>8</v>
      </c>
      <c r="C11" s="505" t="s">
        <v>602</v>
      </c>
      <c r="D11" s="571">
        <f>'受診者数'!D11/'対象者数'!D11*100</f>
        <v>7.665505226480835</v>
      </c>
      <c r="E11" s="571">
        <f>'受診者数'!E11/'対象者数'!E11*100</f>
        <v>8.813559322033898</v>
      </c>
      <c r="F11" s="571">
        <f>'受診者数'!F11/'対象者数'!F11*100</f>
        <v>10.15801354401806</v>
      </c>
      <c r="G11" s="571">
        <f>'受診者数'!G11/'対象者数'!G11*100</f>
        <v>16.485225505443236</v>
      </c>
      <c r="H11" s="571">
        <f>'受診者数'!H11/'対象者数'!H11*100</f>
        <v>11.38335885655947</v>
      </c>
      <c r="I11" s="571">
        <f>'受診者数'!I11/'対象者数'!I11*100</f>
        <v>9.080188679245282</v>
      </c>
      <c r="J11" s="571"/>
      <c r="K11" s="572">
        <f>'受診者数'!K11/'対象者数'!K11*100</f>
        <v>4.484304932735426</v>
      </c>
      <c r="L11" s="572">
        <f>'受診者数'!L11/'対象者数'!L11*100</f>
        <v>6.997742663656885</v>
      </c>
      <c r="M11" s="572">
        <f>'受診者数'!M11/'対象者数'!M11*100</f>
        <v>8.02919708029197</v>
      </c>
      <c r="N11" s="572">
        <f>'受診者数'!N11/'対象者数'!N11*100</f>
        <v>13.175675675675674</v>
      </c>
      <c r="O11" s="571">
        <f>'受診者数'!O11/'対象者数'!O11*100</f>
        <v>8.562367864693446</v>
      </c>
      <c r="P11" s="572">
        <f>'受診者数'!P11/'対象者数'!P11*100</f>
        <v>6.698002350176263</v>
      </c>
      <c r="Q11" s="572"/>
      <c r="R11" s="572">
        <f>'受診者数'!R11/'対象者数'!R11*100</f>
        <v>11.08433734939759</v>
      </c>
      <c r="S11" s="572">
        <f>'受診者数'!S11/'対象者数'!S11*100</f>
        <v>10.633484162895927</v>
      </c>
      <c r="T11" s="572">
        <f>'受診者数'!T11/'対象者数'!T11*100</f>
        <v>12</v>
      </c>
      <c r="U11" s="572">
        <f>'受診者数'!U11/'対象者数'!U11*100</f>
        <v>19.30835734870317</v>
      </c>
      <c r="V11" s="571">
        <f>'受診者数'!V11/'対象者数'!V11*100</f>
        <v>14.0177690029615</v>
      </c>
      <c r="W11" s="572">
        <f>'受診者数'!W11/'対象者数'!W11*100</f>
        <v>11.479289940828401</v>
      </c>
    </row>
    <row r="12" spans="1:23" s="502" customFormat="1" ht="12" customHeight="1">
      <c r="A12" s="547"/>
      <c r="B12" s="548">
        <v>9</v>
      </c>
      <c r="C12" s="505" t="s">
        <v>603</v>
      </c>
      <c r="D12" s="573">
        <f>'受診者数'!D12/'対象者数'!D12*100</f>
        <v>0.8574150523975865</v>
      </c>
      <c r="E12" s="573">
        <f>'受診者数'!E12/'対象者数'!E12*100</f>
        <v>0.47899778924097275</v>
      </c>
      <c r="F12" s="573">
        <f>'受診者数'!F12/'対象者数'!F12*100</f>
        <v>0.3627130939426913</v>
      </c>
      <c r="G12" s="573">
        <f>'受診者数'!G12/'対象者数'!G12*100</f>
        <v>0.33400133600534404</v>
      </c>
      <c r="H12" s="571">
        <f>'受診者数'!H12/'対象者数'!H12*100</f>
        <v>0.5166178749784742</v>
      </c>
      <c r="I12" s="571">
        <f>'受診者数'!I12/'対象者数'!I12*100</f>
        <v>1.6116212605482558</v>
      </c>
      <c r="J12" s="571"/>
      <c r="K12" s="571" t="s">
        <v>761</v>
      </c>
      <c r="L12" s="571" t="s">
        <v>761</v>
      </c>
      <c r="M12" s="571" t="s">
        <v>761</v>
      </c>
      <c r="N12" s="571" t="s">
        <v>761</v>
      </c>
      <c r="O12" s="571" t="s">
        <v>761</v>
      </c>
      <c r="P12" s="571" t="s">
        <v>761</v>
      </c>
      <c r="Q12" s="572"/>
      <c r="R12" s="571" t="s">
        <v>761</v>
      </c>
      <c r="S12" s="571" t="s">
        <v>761</v>
      </c>
      <c r="T12" s="571" t="s">
        <v>761</v>
      </c>
      <c r="U12" s="571" t="s">
        <v>761</v>
      </c>
      <c r="V12" s="571" t="s">
        <v>761</v>
      </c>
      <c r="W12" s="571" t="s">
        <v>761</v>
      </c>
    </row>
    <row r="13" spans="1:23" s="502" customFormat="1" ht="12" customHeight="1">
      <c r="A13" s="547"/>
      <c r="B13" s="548">
        <v>10</v>
      </c>
      <c r="C13" s="505" t="s">
        <v>604</v>
      </c>
      <c r="D13" s="571">
        <f>'受診者数'!D13/'対象者数'!D13*100</f>
        <v>7.045895281189399</v>
      </c>
      <c r="E13" s="571">
        <f>'受診者数'!E13/'対象者数'!E13*100</f>
        <v>6.149903907751442</v>
      </c>
      <c r="F13" s="571">
        <f>'受診者数'!F13/'対象者数'!F13*100</f>
        <v>8.00807537012113</v>
      </c>
      <c r="G13" s="571">
        <f>'受診者数'!G13/'対象者数'!G13*100</f>
        <v>11.286843997124372</v>
      </c>
      <c r="H13" s="571">
        <f>'受診者数'!H13/'対象者数'!H13*100</f>
        <v>8.036758563074354</v>
      </c>
      <c r="I13" s="571">
        <f>'受診者数'!I13/'対象者数'!I13*100</f>
        <v>6.395348837209303</v>
      </c>
      <c r="J13" s="571"/>
      <c r="K13" s="572">
        <f>'受診者数'!K13/'対象者数'!K13*100</f>
        <v>4.041570438799076</v>
      </c>
      <c r="L13" s="572">
        <f>'受診者数'!L13/'対象者数'!L13*100</f>
        <v>3.402187120291616</v>
      </c>
      <c r="M13" s="572">
        <f>'受診者数'!M13/'対象者数'!M13*100</f>
        <v>4.716981132075472</v>
      </c>
      <c r="N13" s="572">
        <f>'受診者数'!N13/'対象者数'!N13*100</f>
        <v>10.147058823529411</v>
      </c>
      <c r="O13" s="571">
        <f>'受診者数'!O13/'対象者数'!O13*100</f>
        <v>5.368048858887818</v>
      </c>
      <c r="P13" s="572">
        <f>'受診者数'!P13/'対象者数'!P13*100</f>
        <v>4.550091817996328</v>
      </c>
      <c r="Q13" s="572"/>
      <c r="R13" s="572">
        <f>'受診者数'!R13/'対象者数'!R13*100</f>
        <v>10.866372980910425</v>
      </c>
      <c r="S13" s="572">
        <f>'受診者数'!S13/'対象者数'!S13*100</f>
        <v>9.214092140921409</v>
      </c>
      <c r="T13" s="572">
        <f>'受診者数'!T13/'対象者数'!T13*100</f>
        <v>11.29032258064516</v>
      </c>
      <c r="U13" s="572">
        <f>'受診者数'!U13/'対象者数'!U13*100</f>
        <v>12.376933895921239</v>
      </c>
      <c r="V13" s="571">
        <f>'受診者数'!V13/'対象者数'!V13*100</f>
        <v>10.925539318023661</v>
      </c>
      <c r="W13" s="572">
        <f>'受診者数'!W13/'対象者数'!W13*100</f>
        <v>8.177339901477833</v>
      </c>
    </row>
    <row r="14" spans="1:23" s="502" customFormat="1" ht="12" customHeight="1">
      <c r="A14" s="547"/>
      <c r="B14" s="548">
        <v>11</v>
      </c>
      <c r="C14" s="505" t="s">
        <v>605</v>
      </c>
      <c r="D14" s="571">
        <f>'受診者数'!D14/'対象者数'!D14*100</f>
        <v>5.6537102473498235</v>
      </c>
      <c r="E14" s="571">
        <f>'受診者数'!E14/'対象者数'!E14*100</f>
        <v>7.064364207221351</v>
      </c>
      <c r="F14" s="571">
        <f>'受診者数'!F14/'対象者数'!F14*100</f>
        <v>8.583690987124463</v>
      </c>
      <c r="G14" s="571">
        <f>'受診者数'!G14/'対象者数'!G14*100</f>
        <v>14.646464646464647</v>
      </c>
      <c r="H14" s="571">
        <f>'受診者数'!H14/'対象者数'!H14*100</f>
        <v>8.636200071968334</v>
      </c>
      <c r="I14" s="571">
        <f>'受診者数'!I14/'対象者数'!I14*100</f>
        <v>5.846608638528494</v>
      </c>
      <c r="J14" s="571"/>
      <c r="K14" s="572">
        <f>'受診者数'!K14/'対象者数'!K14*100</f>
        <v>1.7857142857142856</v>
      </c>
      <c r="L14" s="572">
        <f>'受診者数'!L14/'対象者数'!L14*100</f>
        <v>4.037267080745342</v>
      </c>
      <c r="M14" s="572">
        <f>'受診者数'!M14/'対象者数'!M14*100</f>
        <v>3.9215686274509802</v>
      </c>
      <c r="N14" s="572">
        <f>'受診者数'!N14/'対象者数'!N14*100</f>
        <v>13.310580204778159</v>
      </c>
      <c r="O14" s="571">
        <f>'受診者数'!O14/'対象者数'!O14*100</f>
        <v>5.211267605633803</v>
      </c>
      <c r="P14" s="572">
        <f>'受診者数'!P14/'対象者数'!P14*100</f>
        <v>2.80604378661733</v>
      </c>
      <c r="Q14" s="572"/>
      <c r="R14" s="572">
        <f>'受診者数'!R14/'対象者数'!R14*100</f>
        <v>9.975062344139651</v>
      </c>
      <c r="S14" s="572">
        <f>'受診者数'!S14/'対象者数'!S14*100</f>
        <v>10.158730158730158</v>
      </c>
      <c r="T14" s="572">
        <f>'受診者数'!T14/'対象者数'!T14*100</f>
        <v>13.450292397660817</v>
      </c>
      <c r="U14" s="572">
        <f>'受診者数'!U14/'対象者数'!U14*100</f>
        <v>15.946843853820598</v>
      </c>
      <c r="V14" s="571">
        <f>'受診者数'!V14/'対象者数'!V14*100</f>
        <v>12.214863870493009</v>
      </c>
      <c r="W14" s="572">
        <f>'受診者数'!W14/'対象者数'!W14*100</f>
        <v>9.311314125087842</v>
      </c>
    </row>
    <row r="15" spans="1:23" s="502" customFormat="1" ht="12" customHeight="1">
      <c r="A15" s="547"/>
      <c r="B15" s="548">
        <v>12</v>
      </c>
      <c r="C15" s="505" t="s">
        <v>606</v>
      </c>
      <c r="D15" s="571">
        <f>'受診者数'!D15/'対象者数'!D15*100</f>
        <v>1.3774104683195594</v>
      </c>
      <c r="E15" s="571">
        <f>'受診者数'!E15/'対象者数'!E15*100</f>
        <v>0.49382716049382713</v>
      </c>
      <c r="F15" s="571">
        <f>'受診者数'!F15/'対象者数'!F15*100</f>
        <v>2.674897119341564</v>
      </c>
      <c r="G15" s="571">
        <f>'受診者数'!G15/'対象者数'!G15*100</f>
        <v>2.42914979757085</v>
      </c>
      <c r="H15" s="571">
        <f>'受診者数'!H15/'対象者数'!H15*100</f>
        <v>1.8306636155606408</v>
      </c>
      <c r="I15" s="571">
        <f>'受診者数'!I15/'対象者数'!I15*100</f>
        <v>1.7977233211954202</v>
      </c>
      <c r="J15" s="571"/>
      <c r="K15" s="572">
        <f>'受診者数'!K15/'対象者数'!K15*100</f>
        <v>0.5154639175257731</v>
      </c>
      <c r="L15" s="572">
        <f>'受診者数'!L15/'対象者数'!L15*100</f>
        <v>0.47393364928909953</v>
      </c>
      <c r="M15" s="572">
        <f>'受診者数'!M15/'対象者数'!M15*100</f>
        <v>1.6528925619834711</v>
      </c>
      <c r="N15" s="572">
        <f>'受診者数'!N15/'対象者数'!N15*100</f>
        <v>1.9920318725099602</v>
      </c>
      <c r="O15" s="571">
        <f>'受診者数'!O15/'対象者数'!O15*100</f>
        <v>1.2249443207126949</v>
      </c>
      <c r="P15" s="572">
        <f>'受診者数'!P15/'対象者数'!P15*100</f>
        <v>0.9283454820519874</v>
      </c>
      <c r="Q15" s="572"/>
      <c r="R15" s="572">
        <f>'受診者数'!R15/'対象者数'!R15*100</f>
        <v>2.366863905325444</v>
      </c>
      <c r="S15" s="572">
        <f>'受診者数'!S15/'対象者数'!S15*100</f>
        <v>0.5154639175257731</v>
      </c>
      <c r="T15" s="572">
        <f>'受診者数'!T15/'対象者数'!T15*100</f>
        <v>3.6885245901639343</v>
      </c>
      <c r="U15" s="572">
        <f>'受診者数'!U15/'対象者数'!U15*100</f>
        <v>2.880658436213992</v>
      </c>
      <c r="V15" s="571">
        <f>'受診者数'!V15/'対象者数'!V15*100</f>
        <v>2.4705882352941173</v>
      </c>
      <c r="W15" s="572">
        <f>'受診者数'!W15/'対象者数'!W15*100</f>
        <v>2.590803588231604</v>
      </c>
    </row>
    <row r="16" spans="1:23" s="502" customFormat="1" ht="12" customHeight="1">
      <c r="A16" s="547"/>
      <c r="B16" s="548">
        <v>13</v>
      </c>
      <c r="C16" s="505" t="s">
        <v>607</v>
      </c>
      <c r="D16" s="571">
        <f>'受診者数'!D16/'対象者数'!D16*100</f>
        <v>2.340702210663199</v>
      </c>
      <c r="E16" s="571">
        <f>'受診者数'!E16/'対象者数'!E16*100</f>
        <v>2.083333333333333</v>
      </c>
      <c r="F16" s="571">
        <f>'受診者数'!F16/'対象者数'!F16*100</f>
        <v>2.4390243902439024</v>
      </c>
      <c r="G16" s="571">
        <f>'受診者数'!G16/'対象者数'!G16*100</f>
        <v>5.423728813559322</v>
      </c>
      <c r="H16" s="571">
        <f>'受診者数'!H16/'対象者数'!H16*100</f>
        <v>2.993558165971959</v>
      </c>
      <c r="I16" s="571">
        <f>'受診者数'!I16/'対象者数'!I16*100</f>
        <v>2.6918471210458037</v>
      </c>
      <c r="J16" s="571"/>
      <c r="K16" s="572">
        <f>'受診者数'!K16/'対象者数'!K16*100</f>
        <v>1.0025062656641603</v>
      </c>
      <c r="L16" s="572">
        <f>'受診者数'!L16/'対象者数'!L16*100</f>
        <v>1.238390092879257</v>
      </c>
      <c r="M16" s="572">
        <f>'受診者数'!M16/'対象者数'!M16*100</f>
        <v>0.8547008547008548</v>
      </c>
      <c r="N16" s="572">
        <f>'受診者数'!N16/'対象者数'!N16*100</f>
        <v>3.8869257950530036</v>
      </c>
      <c r="O16" s="571">
        <f>'受診者数'!O16/'対象者数'!O16*100</f>
        <v>1.6224188790560472</v>
      </c>
      <c r="P16" s="572">
        <f>'受診者数'!P16/'対象者数'!P16*100</f>
        <v>1.6541987145716994</v>
      </c>
      <c r="Q16" s="572"/>
      <c r="R16" s="572">
        <f>'受診者数'!R16/'対象者数'!R16*100</f>
        <v>3.783783783783784</v>
      </c>
      <c r="S16" s="572">
        <f>'受診者数'!S16/'対象者数'!S16*100</f>
        <v>2.990033222591362</v>
      </c>
      <c r="T16" s="572">
        <f>'受診者数'!T16/'対象者数'!T16*100</f>
        <v>4.2622950819672125</v>
      </c>
      <c r="U16" s="572">
        <f>'受診者数'!U16/'対象者数'!U16*100</f>
        <v>6.840390879478828</v>
      </c>
      <c r="V16" s="571">
        <f>'受診者数'!V16/'対象者数'!V16*100</f>
        <v>4.442712392829307</v>
      </c>
      <c r="W16" s="572">
        <f>'受診者数'!W16/'対象者数'!W16*100</f>
        <v>3.6252487915837364</v>
      </c>
    </row>
    <row r="17" spans="1:23" s="502" customFormat="1" ht="12" customHeight="1">
      <c r="A17" s="547"/>
      <c r="B17" s="548">
        <v>14</v>
      </c>
      <c r="C17" s="505" t="s">
        <v>608</v>
      </c>
      <c r="D17" s="571">
        <f>'受診者数'!D17/'対象者数'!D17*100</f>
        <v>5.351170568561873</v>
      </c>
      <c r="E17" s="571">
        <f>'受診者数'!E17/'対象者数'!E17*100</f>
        <v>7.307692307692308</v>
      </c>
      <c r="F17" s="571">
        <f>'受診者数'!F17/'対象者数'!F17*100</f>
        <v>10.425531914893616</v>
      </c>
      <c r="G17" s="571">
        <f>'受診者数'!G17/'対象者数'!G17*100</f>
        <v>12.212389380530974</v>
      </c>
      <c r="H17" s="571">
        <f>'受診者数'!H17/'対象者数'!H17*100</f>
        <v>8.732001857872735</v>
      </c>
      <c r="I17" s="571" t="s">
        <v>763</v>
      </c>
      <c r="J17" s="571"/>
      <c r="K17" s="572">
        <f>'受診者数'!K17/'対象者数'!K17*100</f>
        <v>2.564102564102564</v>
      </c>
      <c r="L17" s="572">
        <f>'受診者数'!L17/'対象者数'!L17*100</f>
        <v>2.2222222222222223</v>
      </c>
      <c r="M17" s="572">
        <f>'受診者数'!M17/'対象者数'!M17*100</f>
        <v>7.048458149779736</v>
      </c>
      <c r="N17" s="572">
        <f>'受診者数'!N17/'対象者数'!N17*100</f>
        <v>7.5098814229249005</v>
      </c>
      <c r="O17" s="571">
        <f>'受診者数'!O17/'対象者数'!O17*100</f>
        <v>4.613935969868174</v>
      </c>
      <c r="P17" s="571" t="s">
        <v>763</v>
      </c>
      <c r="Q17" s="572"/>
      <c r="R17" s="572">
        <f>'受診者数'!R17/'対象者数'!R17*100</f>
        <v>8.391608391608392</v>
      </c>
      <c r="S17" s="572">
        <f>'受診者数'!S17/'対象者数'!S17*100</f>
        <v>12.8</v>
      </c>
      <c r="T17" s="572">
        <f>'受診者数'!T17/'対象者数'!T17*100</f>
        <v>13.580246913580247</v>
      </c>
      <c r="U17" s="572">
        <f>'受診者数'!U17/'対象者数'!U17*100</f>
        <v>16.025641025641026</v>
      </c>
      <c r="V17" s="571">
        <f>'受診者数'!V17/'対象者数'!V17*100</f>
        <v>12.740604949587533</v>
      </c>
      <c r="W17" s="571" t="s">
        <v>763</v>
      </c>
    </row>
    <row r="18" spans="1:23" s="502" customFormat="1" ht="12" customHeight="1">
      <c r="A18" s="547"/>
      <c r="B18" s="548">
        <v>15</v>
      </c>
      <c r="C18" s="505" t="s">
        <v>609</v>
      </c>
      <c r="D18" s="571">
        <f>'受診者数'!D18/'対象者数'!D18*100</f>
        <v>0.8503401360544218</v>
      </c>
      <c r="E18" s="571">
        <f>'受診者数'!E18/'対象者数'!E18*100</f>
        <v>0.78125</v>
      </c>
      <c r="F18" s="571">
        <f>'受診者数'!F18/'対象者数'!F18*100</f>
        <v>2.785515320334262</v>
      </c>
      <c r="G18" s="571">
        <f>'受診者数'!G18/'対象者数'!G18*100</f>
        <v>4.316546762589928</v>
      </c>
      <c r="H18" s="571">
        <f>'受診者数'!H18/'対象者数'!H18*100</f>
        <v>2.059496567505721</v>
      </c>
      <c r="I18" s="571">
        <f>'受診者数'!I18/'対象者数'!I18*100</f>
        <v>6.46343494919207</v>
      </c>
      <c r="J18" s="571"/>
      <c r="K18" s="572">
        <f>'受診者数'!K18/'対象者数'!K18*100</f>
        <v>0</v>
      </c>
      <c r="L18" s="572">
        <f>'受診者数'!L18/'対象者数'!L18*100</f>
        <v>0.5025125628140703</v>
      </c>
      <c r="M18" s="572">
        <f>'受診者数'!M18/'対象者数'!M18*100</f>
        <v>1.6304347826086956</v>
      </c>
      <c r="N18" s="572">
        <f>'受診者数'!N18/'対象者数'!N18*100</f>
        <v>3.7433155080213902</v>
      </c>
      <c r="O18" s="571">
        <f>'受診者数'!O18/'対象者数'!O18*100</f>
        <v>1.2702078521939952</v>
      </c>
      <c r="P18" s="572">
        <f>'受診者数'!P18/'対象者数'!P18*100</f>
        <v>6.663141195134849</v>
      </c>
      <c r="Q18" s="572"/>
      <c r="R18" s="572">
        <f>'受診者数'!R18/'対象者数'!R18*100</f>
        <v>1.7123287671232876</v>
      </c>
      <c r="S18" s="572">
        <f>'受診者数'!S18/'対象者数'!S18*100</f>
        <v>1.0810810810810811</v>
      </c>
      <c r="T18" s="572">
        <f>'受診者数'!T18/'対象者数'!T18*100</f>
        <v>4</v>
      </c>
      <c r="U18" s="572">
        <f>'受診者数'!U18/'対象者数'!U18*100</f>
        <v>4.782608695652174</v>
      </c>
      <c r="V18" s="571">
        <f>'受診者数'!V18/'対象者数'!V18*100</f>
        <v>1.4302059496567507</v>
      </c>
      <c r="W18" s="572">
        <f>'受診者数'!W18/'対象者数'!W18*100</f>
        <v>6.371595330739299</v>
      </c>
    </row>
    <row r="19" spans="1:23" s="502" customFormat="1" ht="12" customHeight="1">
      <c r="A19" s="547"/>
      <c r="B19" s="548">
        <v>16</v>
      </c>
      <c r="C19" s="505" t="s">
        <v>610</v>
      </c>
      <c r="D19" s="571">
        <f>'受診者数'!D19/'対象者数'!D19*100</f>
        <v>1.3986013986013985</v>
      </c>
      <c r="E19" s="571">
        <f>'受診者数'!E19/'対象者数'!E19*100</f>
        <v>3.0852994555353903</v>
      </c>
      <c r="F19" s="571">
        <f>'受診者数'!F19/'対象者数'!F19*100</f>
        <v>1.6587677725118484</v>
      </c>
      <c r="G19" s="571">
        <f>'受診者数'!G19/'対象者数'!G19*100</f>
        <v>2.272727272727273</v>
      </c>
      <c r="H19" s="571">
        <f>'受診者数'!H19/'対象者数'!H19*100</f>
        <v>2.071823204419889</v>
      </c>
      <c r="I19" s="571">
        <f>'受診者数'!I19/'対象者数'!I19*100</f>
        <v>2.4211786617001465</v>
      </c>
      <c r="J19" s="571"/>
      <c r="K19" s="572">
        <f>'受診者数'!K19/'対象者数'!K19*100</f>
        <v>0</v>
      </c>
      <c r="L19" s="572">
        <f>'受診者数'!L19/'対象者数'!L19*100</f>
        <v>0.33783783783783783</v>
      </c>
      <c r="M19" s="572">
        <f>'受診者数'!M19/'対象者数'!M19*100</f>
        <v>0.9009009009009009</v>
      </c>
      <c r="N19" s="572">
        <f>'受診者数'!N19/'対象者数'!N19*100</f>
        <v>1.7391304347826086</v>
      </c>
      <c r="O19" s="571">
        <f>'受診者数'!O19/'対象者数'!O19*100</f>
        <v>0.6194690265486725</v>
      </c>
      <c r="P19" s="572">
        <f>'受診者数'!P19/'対象者数'!P19*100</f>
        <v>1.6067538126361656</v>
      </c>
      <c r="Q19" s="572"/>
      <c r="R19" s="572">
        <f>'受診者数'!R19/'対象者数'!R19*100</f>
        <v>3.003003003003003</v>
      </c>
      <c r="S19" s="572">
        <f>'受診者数'!S19/'対象者数'!S19*100</f>
        <v>6.2745098039215685</v>
      </c>
      <c r="T19" s="572">
        <f>'受診者数'!T19/'対象者数'!T19*100</f>
        <v>2.5</v>
      </c>
      <c r="U19" s="572">
        <f>'受診者数'!U19/'対象者数'!U19*100</f>
        <v>2.7559055118110236</v>
      </c>
      <c r="V19" s="571">
        <f>'受診者数'!V19/'対象者数'!V19*100</f>
        <v>3.6468330134357005</v>
      </c>
      <c r="W19" s="572">
        <f>'受診者数'!W19/'対象者数'!W19*100</f>
        <v>3.198959687906372</v>
      </c>
    </row>
    <row r="20" spans="1:23" s="502" customFormat="1" ht="12" customHeight="1">
      <c r="A20" s="547"/>
      <c r="B20" s="548">
        <v>17</v>
      </c>
      <c r="C20" s="505" t="s">
        <v>611</v>
      </c>
      <c r="D20" s="571">
        <f>'受診者数'!D20/'対象者数'!D20*100</f>
        <v>3.7371134020618557</v>
      </c>
      <c r="E20" s="571">
        <f>'受診者数'!E20/'対象者数'!E20*100</f>
        <v>4.426377597109305</v>
      </c>
      <c r="F20" s="571">
        <f>'受診者数'!F20/'対象者数'!F20*100</f>
        <v>4.562383612662942</v>
      </c>
      <c r="G20" s="571">
        <f>'受診者数'!G20/'対象者数'!G20*100</f>
        <v>6.017505470459518</v>
      </c>
      <c r="H20" s="571">
        <f>'受診者数'!H20/'対象者数'!H20*100</f>
        <v>4.540563804605122</v>
      </c>
      <c r="I20" s="571">
        <f>'受診者数'!I20/'対象者数'!I20*100</f>
        <v>3.578363384188627</v>
      </c>
      <c r="J20" s="571"/>
      <c r="K20" s="572">
        <f>'受診者数'!K20/'対象者数'!K20*100</f>
        <v>2.3779724655819776</v>
      </c>
      <c r="L20" s="572">
        <f>'受診者数'!L20/'対象者数'!L20*100</f>
        <v>2.4154589371980677</v>
      </c>
      <c r="M20" s="572">
        <f>'受診者数'!M20/'対象者数'!M20*100</f>
        <v>3.0131826741996233</v>
      </c>
      <c r="N20" s="572">
        <f>'受診者数'!N20/'対象者数'!N20*100</f>
        <v>4.651162790697675</v>
      </c>
      <c r="O20" s="571">
        <f>'受診者数'!O20/'対象者数'!O20*100</f>
        <v>2.9399412011759765</v>
      </c>
      <c r="P20" s="572">
        <f>'受診者数'!P20/'対象者数'!P20*100</f>
        <v>2.922077922077922</v>
      </c>
      <c r="Q20" s="572"/>
      <c r="R20" s="572">
        <f>'受診者数'!R20/'対象者数'!R20*100</f>
        <v>5.179282868525896</v>
      </c>
      <c r="S20" s="572">
        <f>'受診者数'!S20/'対象者数'!S20*100</f>
        <v>6.995884773662551</v>
      </c>
      <c r="T20" s="572">
        <f>'受診者数'!T20/'対象者数'!T20*100</f>
        <v>6.077348066298343</v>
      </c>
      <c r="U20" s="572">
        <f>'受診者数'!U20/'対象者数'!U20*100</f>
        <v>7.231404958677685</v>
      </c>
      <c r="V20" s="571">
        <f>'受診者数'!V20/'対象者数'!V20*100</f>
        <v>6.222418358340689</v>
      </c>
      <c r="W20" s="572">
        <f>'受診者数'!W20/'対象者数'!W20*100</f>
        <v>4.2686397268070575</v>
      </c>
    </row>
    <row r="21" spans="1:23" s="502" customFormat="1" ht="12" customHeight="1">
      <c r="A21" s="547"/>
      <c r="B21" s="548">
        <v>18</v>
      </c>
      <c r="C21" s="505" t="s">
        <v>612</v>
      </c>
      <c r="D21" s="571">
        <f>'受診者数'!D21/'対象者数'!D21*100</f>
        <v>2.622950819672131</v>
      </c>
      <c r="E21" s="571">
        <f>'受診者数'!E21/'対象者数'!E21*100</f>
        <v>3.6630036630036633</v>
      </c>
      <c r="F21" s="571">
        <f>'受診者数'!F21/'対象者数'!F21*100</f>
        <v>4.285714285714286</v>
      </c>
      <c r="G21" s="571">
        <f>'受診者数'!G21/'対象者数'!G21*100</f>
        <v>10.699588477366255</v>
      </c>
      <c r="H21" s="571">
        <f>'受診者数'!H21/'対象者数'!H21*100</f>
        <v>5.086285195277021</v>
      </c>
      <c r="I21" s="571" t="s">
        <v>810</v>
      </c>
      <c r="J21" s="571"/>
      <c r="K21" s="572">
        <f>'受診者数'!K21/'対象者数'!K21*100</f>
        <v>0.641025641025641</v>
      </c>
      <c r="L21" s="572">
        <f>'受診者数'!L21/'対象者数'!L21*100</f>
        <v>2.2058823529411766</v>
      </c>
      <c r="M21" s="572">
        <f>'受診者数'!M21/'対象者数'!M21*100</f>
        <v>0.7194244604316548</v>
      </c>
      <c r="N21" s="572">
        <f>'受診者数'!N21/'対象者数'!N21*100</f>
        <v>9.75609756097561</v>
      </c>
      <c r="O21" s="571">
        <f>'受診者数'!O21/'対象者数'!O21*100</f>
        <v>3.068592057761733</v>
      </c>
      <c r="P21" s="571" t="s">
        <v>810</v>
      </c>
      <c r="Q21" s="572"/>
      <c r="R21" s="572">
        <f>'受診者数'!R21/'対象者数'!R21*100</f>
        <v>4.697986577181208</v>
      </c>
      <c r="S21" s="572">
        <f>'受診者数'!S21/'対象者数'!S21*100</f>
        <v>5.109489051094891</v>
      </c>
      <c r="T21" s="572">
        <f>'受診者数'!T21/'対象者数'!T21*100</f>
        <v>7.801418439716312</v>
      </c>
      <c r="U21" s="572">
        <f>'受診者数'!U21/'対象者数'!U21*100</f>
        <v>11.666666666666666</v>
      </c>
      <c r="V21" s="571">
        <f>'受診者数'!V21/'対象者数'!V21*100</f>
        <v>7.129798903107861</v>
      </c>
      <c r="W21" s="571" t="s">
        <v>810</v>
      </c>
    </row>
    <row r="22" spans="1:23" s="502" customFormat="1" ht="12" customHeight="1">
      <c r="A22" s="547"/>
      <c r="B22" s="548">
        <v>19</v>
      </c>
      <c r="C22" s="505" t="s">
        <v>613</v>
      </c>
      <c r="D22" s="571">
        <f>'受診者数'!D22/'対象者数'!D22*100</f>
        <v>2.670856245090338</v>
      </c>
      <c r="E22" s="571">
        <f>'受診者数'!E22/'対象者数'!E22*100</f>
        <v>4.356379988757729</v>
      </c>
      <c r="F22" s="571">
        <f>'受診者数'!F22/'対象者数'!F22*100</f>
        <v>6.281565656565656</v>
      </c>
      <c r="G22" s="571">
        <f>'受診者数'!G22/'対象者数'!G22*100</f>
        <v>7.5</v>
      </c>
      <c r="H22" s="571">
        <f>'受診者数'!H22/'対象者数'!H22*100</f>
        <v>5.0565487048522435</v>
      </c>
      <c r="I22" s="571">
        <f>'受診者数'!I22/'対象者数'!I22*100</f>
        <v>0.05516339602210622</v>
      </c>
      <c r="J22" s="571"/>
      <c r="K22" s="572">
        <f>'受診者数'!K22/'対象者数'!K22*100</f>
        <v>1.3671875</v>
      </c>
      <c r="L22" s="572">
        <f>'受診者数'!L22/'対象者数'!L22*100</f>
        <v>2.21606648199446</v>
      </c>
      <c r="M22" s="572">
        <f>'受診者数'!M22/'対象者数'!M22*100</f>
        <v>4.215747055176689</v>
      </c>
      <c r="N22" s="572">
        <f>'受診者数'!N22/'対象者数'!N22*100</f>
        <v>5.401844532279315</v>
      </c>
      <c r="O22" s="571">
        <f>'受診者数'!O22/'対象者数'!O22*100</f>
        <v>3.1214203894616266</v>
      </c>
      <c r="P22" s="572">
        <f>'受診者数'!P22/'対象者数'!P22*100</f>
        <v>0.02188343424028011</v>
      </c>
      <c r="Q22" s="572"/>
      <c r="R22" s="572">
        <f>'受診者数'!R22/'対象者数'!R22*100</f>
        <v>4.178430265386787</v>
      </c>
      <c r="S22" s="572">
        <f>'受診者数'!S22/'対象者数'!S22*100</f>
        <v>6.560182544209926</v>
      </c>
      <c r="T22" s="572">
        <f>'受診者数'!T22/'対象者数'!T22*100</f>
        <v>8.42443729903537</v>
      </c>
      <c r="U22" s="572">
        <f>'受診者数'!U22/'対象者数'!U22*100</f>
        <v>9.439707673568819</v>
      </c>
      <c r="V22" s="571">
        <f>'受診者数'!V22/'対象者数'!V22*100</f>
        <v>7.067400684421961</v>
      </c>
      <c r="W22" s="572">
        <f>'受診者数'!W22/'対象者数'!W22*100</f>
        <v>0.08715775553752292</v>
      </c>
    </row>
    <row r="23" spans="1:23" s="502" customFormat="1" ht="12" customHeight="1">
      <c r="A23" s="547"/>
      <c r="B23" s="548">
        <v>20</v>
      </c>
      <c r="C23" s="505" t="s">
        <v>614</v>
      </c>
      <c r="D23" s="571">
        <f>'受診者数'!D23/'対象者数'!D23*100</f>
        <v>0.1838235294117647</v>
      </c>
      <c r="E23" s="571">
        <f>'受診者数'!E23/'対象者数'!E23*100</f>
        <v>0.8428657435279951</v>
      </c>
      <c r="F23" s="571">
        <f>'受診者数'!F23/'対象者数'!F23*100</f>
        <v>0.6944444444444444</v>
      </c>
      <c r="G23" s="571">
        <f>'受診者数'!G23/'対象者数'!G23*100</f>
        <v>0.9761388286334056</v>
      </c>
      <c r="H23" s="571">
        <f>'受診者数'!H23/'対象者数'!H23*100</f>
        <v>0.6487488415199258</v>
      </c>
      <c r="I23" s="571">
        <f>'受診者数'!I23/'対象者数'!I23*100</f>
        <v>0.5511463844797178</v>
      </c>
      <c r="J23" s="571"/>
      <c r="K23" s="572">
        <f>'受診者数'!K23/'対象者数'!K23*100</f>
        <v>0</v>
      </c>
      <c r="L23" s="572">
        <f>'受診者数'!L23/'対象者数'!L23*100</f>
        <v>0.24509803921568626</v>
      </c>
      <c r="M23" s="572">
        <f>'受診者数'!M23/'対象者数'!M23*100</f>
        <v>0</v>
      </c>
      <c r="N23" s="572">
        <f>'受診者数'!N23/'対象者数'!N23*100</f>
        <v>0.2288329519450801</v>
      </c>
      <c r="O23" s="571">
        <f>'受診者数'!O23/'対象者数'!O23*100</f>
        <v>0.10807889759524453</v>
      </c>
      <c r="P23" s="572">
        <f>'受診者数'!P23/'対象者数'!P23*100</f>
        <v>0.19371502367628068</v>
      </c>
      <c r="Q23" s="572"/>
      <c r="R23" s="572">
        <f>'受診者数'!R23/'対象者数'!R23*100</f>
        <v>0.3727865796831314</v>
      </c>
      <c r="S23" s="572">
        <f>'受診者数'!S23/'対象者数'!S23*100</f>
        <v>1.4201183431952662</v>
      </c>
      <c r="T23" s="572">
        <f>'受診者数'!T23/'対象者数'!T23*100</f>
        <v>1.3485477178423237</v>
      </c>
      <c r="U23" s="572">
        <f>'受診者数'!U23/'対象者数'!U23*100</f>
        <v>1.6494845360824744</v>
      </c>
      <c r="V23" s="571">
        <f>'受診者数'!V23/'対象者数'!V23*100</f>
        <v>1.1682242990654206</v>
      </c>
      <c r="W23" s="572">
        <f>'受診者数'!W23/'対象者数'!W23*100</f>
        <v>0.9263443289652056</v>
      </c>
    </row>
    <row r="24" spans="1:23" s="502" customFormat="1" ht="12" customHeight="1">
      <c r="A24" s="547"/>
      <c r="B24" s="548">
        <v>21</v>
      </c>
      <c r="C24" s="505" t="s">
        <v>615</v>
      </c>
      <c r="D24" s="571">
        <f>'受診者数'!D24/'対象者数'!D24*100</f>
        <v>7.256392536281962</v>
      </c>
      <c r="E24" s="571">
        <f>'受診者数'!E24/'対象者数'!E24*100</f>
        <v>1.6570008285004143</v>
      </c>
      <c r="F24" s="571">
        <f>'受診者数'!F24/'対象者数'!F24*100</f>
        <v>1.8234865061998542</v>
      </c>
      <c r="G24" s="571">
        <f>'受診者数'!G24/'対象者数'!G24*100</f>
        <v>1.8698578908002992</v>
      </c>
      <c r="H24" s="571">
        <f>'受診者数'!H24/'対象者数'!H24*100</f>
        <v>3.263707571801567</v>
      </c>
      <c r="I24" s="571" t="s">
        <v>763</v>
      </c>
      <c r="J24" s="571"/>
      <c r="K24" s="572">
        <f>'受診者数'!K24/'対象者数'!K24*100</f>
        <v>5.420054200542006</v>
      </c>
      <c r="L24" s="572">
        <f>'受診者数'!L24/'対象者数'!L24*100</f>
        <v>1.3029315960912053</v>
      </c>
      <c r="M24" s="572">
        <f>'受診者数'!M24/'対象者数'!M24*100</f>
        <v>1.046337817638266</v>
      </c>
      <c r="N24" s="572">
        <f>'受診者数'!N24/'対象者数'!N24*100</f>
        <v>1.7377567140600316</v>
      </c>
      <c r="O24" s="571">
        <f>'受診者数'!O24/'対象者数'!O24*100</f>
        <v>2.4868123587038435</v>
      </c>
      <c r="P24" s="571" t="s">
        <v>763</v>
      </c>
      <c r="Q24" s="572"/>
      <c r="R24" s="572">
        <f>'受診者数'!R24/'対象者数'!R24*100</f>
        <v>9.167842031029618</v>
      </c>
      <c r="S24" s="572">
        <f>'受診者数'!S24/'対象者数'!S24*100</f>
        <v>2.0236087689713322</v>
      </c>
      <c r="T24" s="572">
        <f>'受診者数'!T24/'対象者数'!T24*100</f>
        <v>2.564102564102564</v>
      </c>
      <c r="U24" s="572">
        <f>'受診者数'!U24/'対象者数'!U24*100</f>
        <v>1.9886363636363635</v>
      </c>
      <c r="V24" s="571">
        <f>'受診者数'!V24/'対象者数'!V24*100</f>
        <v>4.025110782865584</v>
      </c>
      <c r="W24" s="571" t="s">
        <v>763</v>
      </c>
    </row>
    <row r="25" spans="1:23" s="502" customFormat="1" ht="12" customHeight="1">
      <c r="A25" s="547"/>
      <c r="B25" s="548">
        <v>22</v>
      </c>
      <c r="C25" s="505" t="s">
        <v>616</v>
      </c>
      <c r="D25" s="571">
        <f>'受診者数'!D25/'対象者数'!D25*100</f>
        <v>9.67432950191571</v>
      </c>
      <c r="E25" s="571">
        <f>'受診者数'!E25/'対象者数'!E25*100</f>
        <v>6.878022568511553</v>
      </c>
      <c r="F25" s="571">
        <f>'受診者数'!F25/'対象者数'!F25*100</f>
        <v>11.351968054763264</v>
      </c>
      <c r="G25" s="571">
        <f>'受診者数'!G25/'対象者数'!G25*100</f>
        <v>14.789473684210527</v>
      </c>
      <c r="H25" s="571">
        <f>'受診者数'!H25/'対象者数'!H25*100</f>
        <v>10.655090765588003</v>
      </c>
      <c r="I25" s="571">
        <f>'受診者数'!I25/'対象者数'!I25*100</f>
        <v>9.892630042739498</v>
      </c>
      <c r="J25" s="571"/>
      <c r="K25" s="572">
        <f>'受診者数'!K25/'対象者数'!K25*100</f>
        <v>5.845881310894597</v>
      </c>
      <c r="L25" s="572">
        <f>'受診者数'!L25/'対象者数'!L25*100</f>
        <v>3.3023735810113517</v>
      </c>
      <c r="M25" s="572">
        <f>'受診者数'!M25/'対象者数'!M25*100</f>
        <v>6.565064478311841</v>
      </c>
      <c r="N25" s="572">
        <f>'受診者数'!N25/'対象者数'!N25*100</f>
        <v>11.256830601092895</v>
      </c>
      <c r="O25" s="571">
        <f>'受診者数'!O25/'対象者数'!O25*100</f>
        <v>6.647697878944646</v>
      </c>
      <c r="P25" s="572">
        <f>'受診者数'!P25/'対象者数'!P25*100</f>
        <v>6.57672849915683</v>
      </c>
      <c r="Q25" s="572"/>
      <c r="R25" s="572">
        <f>'受診者数'!R25/'対象者数'!R25*100</f>
        <v>14.181438998957246</v>
      </c>
      <c r="S25" s="572">
        <f>'受診者数'!S25/'対象者数'!S25*100</f>
        <v>10.762331838565023</v>
      </c>
      <c r="T25" s="572">
        <f>'受診者数'!T25/'対象者数'!T25*100</f>
        <v>15.88888888888889</v>
      </c>
      <c r="U25" s="572">
        <f>'受診者数'!U25/'対象者数'!U25*100</f>
        <v>18.071065989847714</v>
      </c>
      <c r="V25" s="571">
        <f>'受診者数'!V25/'対象者数'!V25*100</f>
        <v>14.801927194860815</v>
      </c>
      <c r="W25" s="572">
        <f>'受診者数'!W25/'対象者数'!W25*100</f>
        <v>13.136729222520108</v>
      </c>
    </row>
    <row r="26" spans="1:23" s="502" customFormat="1" ht="12" customHeight="1">
      <c r="A26" s="547"/>
      <c r="B26" s="548">
        <v>23</v>
      </c>
      <c r="C26" s="505" t="s">
        <v>617</v>
      </c>
      <c r="D26" s="571">
        <f>'受診者数'!D26/'対象者数'!D26*100</f>
        <v>9.811827956989246</v>
      </c>
      <c r="E26" s="571">
        <f>'受診者数'!E26/'対象者数'!E26*100</f>
        <v>8.253968253968253</v>
      </c>
      <c r="F26" s="571">
        <f>'受診者数'!F26/'対象者数'!F26*100</f>
        <v>8.382590005373455</v>
      </c>
      <c r="G26" s="571">
        <f>'受診者数'!G26/'対象者数'!G26*100</f>
        <v>10.732714138286893</v>
      </c>
      <c r="H26" s="571">
        <f>'受診者数'!H26/'対象者数'!H26*100</f>
        <v>9.329630097209948</v>
      </c>
      <c r="I26" s="571" t="s">
        <v>763</v>
      </c>
      <c r="J26" s="571"/>
      <c r="K26" s="572">
        <f>'受診者数'!K26/'対象者数'!K26*100</f>
        <v>6.283185840707965</v>
      </c>
      <c r="L26" s="572">
        <f>'受診者数'!L26/'対象者数'!L26*100</f>
        <v>5.913978494623656</v>
      </c>
      <c r="M26" s="572">
        <f>'受診者数'!M26/'対象者数'!M26*100</f>
        <v>5.438401775804662</v>
      </c>
      <c r="N26" s="572">
        <f>'受診者数'!N26/'対象者数'!N26*100</f>
        <v>8.499475341028331</v>
      </c>
      <c r="O26" s="571">
        <f>'受診者数'!O26/'対象者数'!O26*100</f>
        <v>6.540623403168115</v>
      </c>
      <c r="P26" s="571" t="s">
        <v>763</v>
      </c>
      <c r="Q26" s="572"/>
      <c r="R26" s="572">
        <f>'受診者数'!R26/'対象者数'!R26*100</f>
        <v>13.430127041742287</v>
      </c>
      <c r="S26" s="572">
        <f>'受診者数'!S26/'対象者数'!S26*100</f>
        <v>10.520833333333334</v>
      </c>
      <c r="T26" s="572">
        <f>'受診者数'!T26/'対象者数'!T26*100</f>
        <v>11.145833333333334</v>
      </c>
      <c r="U26" s="572">
        <f>'受診者数'!U26/'対象者数'!U26*100</f>
        <v>12.893401015228426</v>
      </c>
      <c r="V26" s="571">
        <f>'受診者数'!V26/'対象者数'!V26*100</f>
        <v>12.0539056650861</v>
      </c>
      <c r="W26" s="571" t="s">
        <v>763</v>
      </c>
    </row>
    <row r="27" spans="1:23" s="502" customFormat="1" ht="12" customHeight="1">
      <c r="A27" s="547"/>
      <c r="B27" s="548">
        <v>24</v>
      </c>
      <c r="C27" s="505" t="s">
        <v>618</v>
      </c>
      <c r="D27" s="571">
        <f>'受診者数'!D27/'対象者数'!D27*100</f>
        <v>3.875968992248062</v>
      </c>
      <c r="E27" s="571">
        <f>'受診者数'!E27/'対象者数'!E27*100</f>
        <v>5.623901581722319</v>
      </c>
      <c r="F27" s="571">
        <f>'受診者数'!F27/'対象者数'!F27*100</f>
        <v>3.8922155688622757</v>
      </c>
      <c r="G27" s="571">
        <f>'受診者数'!G27/'対象者数'!G27*100</f>
        <v>3.1523642732049035</v>
      </c>
      <c r="H27" s="571">
        <f>'受診者数'!H27/'対象者数'!H27*100</f>
        <v>4.11740725642071</v>
      </c>
      <c r="I27" s="571" t="s">
        <v>763</v>
      </c>
      <c r="J27" s="571"/>
      <c r="K27" s="572">
        <f>'受診者数'!K27/'対象者数'!K27*100</f>
        <v>1.812688821752266</v>
      </c>
      <c r="L27" s="572">
        <f>'受診者数'!L27/'対象者数'!L27*100</f>
        <v>4.089219330855019</v>
      </c>
      <c r="M27" s="572">
        <f>'受診者数'!M27/'対象者数'!M27*100</f>
        <v>1.4534883720930232</v>
      </c>
      <c r="N27" s="572">
        <f>'受診者数'!N27/'対象者数'!N27*100</f>
        <v>3.202846975088968</v>
      </c>
      <c r="O27" s="571">
        <f>'受診者数'!O27/'対象者数'!O27*100</f>
        <v>2.5306122448979593</v>
      </c>
      <c r="P27" s="571" t="s">
        <v>763</v>
      </c>
      <c r="Q27" s="572"/>
      <c r="R27" s="572">
        <f>'受診者数'!R27/'対象者数'!R27*100</f>
        <v>6.050955414012739</v>
      </c>
      <c r="S27" s="572">
        <f>'受診者数'!S27/'対象者数'!S27*100</f>
        <v>7.000000000000001</v>
      </c>
      <c r="T27" s="572">
        <f>'受診者数'!T27/'対象者数'!T27*100</f>
        <v>6.481481481481481</v>
      </c>
      <c r="U27" s="572">
        <f>'受診者数'!U27/'対象者数'!U27*100</f>
        <v>3.103448275862069</v>
      </c>
      <c r="V27" s="571">
        <f>'受診者数'!V27/'対象者数'!V27*100</f>
        <v>5.700325732899023</v>
      </c>
      <c r="W27" s="571" t="s">
        <v>763</v>
      </c>
    </row>
    <row r="28" spans="1:23" s="502" customFormat="1" ht="12" customHeight="1">
      <c r="A28" s="547"/>
      <c r="B28" s="548">
        <v>25</v>
      </c>
      <c r="C28" s="505" t="s">
        <v>619</v>
      </c>
      <c r="D28" s="571">
        <f>'受診者数'!D28/'対象者数'!D28*100</f>
        <v>12.5</v>
      </c>
      <c r="E28" s="571">
        <f>'受診者数'!E28/'対象者数'!E28*100</f>
        <v>14.541387024608502</v>
      </c>
      <c r="F28" s="571">
        <f>'受診者数'!F28/'対象者数'!F28*100</f>
        <v>19.565217391304348</v>
      </c>
      <c r="G28" s="571">
        <f>'受診者数'!G28/'対象者数'!G28*100</f>
        <v>33.33333333333333</v>
      </c>
      <c r="H28" s="571">
        <f>'受診者数'!H28/'対象者数'!H28*100</f>
        <v>18.0998613037448</v>
      </c>
      <c r="I28" s="571" t="s">
        <v>763</v>
      </c>
      <c r="J28" s="571"/>
      <c r="K28" s="572">
        <f>'受診者数'!K28/'対象者数'!K28*100</f>
        <v>9.45945945945946</v>
      </c>
      <c r="L28" s="572">
        <f>'受診者数'!L28/'対象者数'!L28*100</f>
        <v>9.836065573770492</v>
      </c>
      <c r="M28" s="572">
        <f>'受診者数'!M28/'対象者数'!M28*100</f>
        <v>14.124293785310735</v>
      </c>
      <c r="N28" s="572">
        <f>'受診者数'!N28/'対象者数'!N28*100</f>
        <v>30.526315789473685</v>
      </c>
      <c r="O28" s="571">
        <f>'受診者数'!O28/'対象者数'!O28*100</f>
        <v>13.414634146341465</v>
      </c>
      <c r="P28" s="571" t="s">
        <v>763</v>
      </c>
      <c r="Q28" s="572"/>
      <c r="R28" s="572">
        <f>'受診者数'!R28/'対象者数'!R28*100</f>
        <v>16.129032258064516</v>
      </c>
      <c r="S28" s="572">
        <f>'受診者数'!S28/'対象者数'!S28*100</f>
        <v>20.19704433497537</v>
      </c>
      <c r="T28" s="572">
        <f>'受診者数'!T28/'対象者数'!T28*100</f>
        <v>24.60732984293194</v>
      </c>
      <c r="U28" s="572">
        <f>'受診者数'!U28/'対象者数'!U28*100</f>
        <v>35.483870967741936</v>
      </c>
      <c r="V28" s="571">
        <f>'受診者数'!V28/'対象者数'!V28*100</f>
        <v>23.011363636363637</v>
      </c>
      <c r="W28" s="571" t="s">
        <v>763</v>
      </c>
    </row>
    <row r="29" spans="1:23" s="502" customFormat="1" ht="12" customHeight="1">
      <c r="A29" s="547"/>
      <c r="B29" s="548">
        <v>26</v>
      </c>
      <c r="C29" s="505" t="s">
        <v>620</v>
      </c>
      <c r="D29" s="571">
        <f>'受診者数'!D29/'対象者数'!D29*100</f>
        <v>6.153846153846154</v>
      </c>
      <c r="E29" s="571">
        <f>'受診者数'!E29/'対象者数'!E29*100</f>
        <v>11.627906976744185</v>
      </c>
      <c r="F29" s="571">
        <f>'受診者数'!F29/'対象者数'!F29*100</f>
        <v>4.807692307692308</v>
      </c>
      <c r="G29" s="571">
        <f>'受診者数'!G29/'対象者数'!G29*100</f>
        <v>10.619469026548673</v>
      </c>
      <c r="H29" s="571">
        <f>'受診者数'!H29/'対象者数'!H29*100</f>
        <v>8.423913043478262</v>
      </c>
      <c r="I29" s="571" t="s">
        <v>763</v>
      </c>
      <c r="J29" s="571"/>
      <c r="K29" s="572">
        <f>'受診者数'!K29/'対象者数'!K29*100</f>
        <v>4.545454545454546</v>
      </c>
      <c r="L29" s="572">
        <f>'受診者数'!L29/'対象者数'!L29*100</f>
        <v>2.3255813953488373</v>
      </c>
      <c r="M29" s="572">
        <f>'受診者数'!M29/'対象者数'!M29*100</f>
        <v>3.389830508474576</v>
      </c>
      <c r="N29" s="572">
        <f>'受診者数'!N29/'対象者数'!N29*100</f>
        <v>8</v>
      </c>
      <c r="O29" s="571">
        <f>'受診者数'!O29/'対象者数'!O29*100</f>
        <v>4.591836734693878</v>
      </c>
      <c r="P29" s="571" t="s">
        <v>763</v>
      </c>
      <c r="Q29" s="572"/>
      <c r="R29" s="572">
        <f>'受診者数'!R29/'対象者数'!R29*100</f>
        <v>9.523809523809524</v>
      </c>
      <c r="S29" s="572">
        <f>'受診者数'!S29/'対象者数'!S29*100</f>
        <v>20.930232558139537</v>
      </c>
      <c r="T29" s="572">
        <f>'受診者数'!T29/'対象者数'!T29*100</f>
        <v>6.666666666666667</v>
      </c>
      <c r="U29" s="572">
        <f>'受診者数'!U29/'対象者数'!U29*100</f>
        <v>12.698412698412698</v>
      </c>
      <c r="V29" s="571">
        <f>'受診者数'!V29/'対象者数'!V29*100</f>
        <v>12.790697674418606</v>
      </c>
      <c r="W29" s="571" t="s">
        <v>763</v>
      </c>
    </row>
    <row r="30" spans="1:23" s="502" customFormat="1" ht="12" customHeight="1">
      <c r="A30" s="547"/>
      <c r="B30" s="548">
        <v>27</v>
      </c>
      <c r="C30" s="505" t="s">
        <v>621</v>
      </c>
      <c r="D30" s="571">
        <f>'受診者数'!D30/'対象者数'!D30*100</f>
        <v>5.604947816003093</v>
      </c>
      <c r="E30" s="571">
        <f>'受診者数'!E30/'対象者数'!E30*100</f>
        <v>1.2143858010275572</v>
      </c>
      <c r="F30" s="571">
        <f>'受診者数'!F30/'対象者数'!F30*100</f>
        <v>0.9666080843585236</v>
      </c>
      <c r="G30" s="571">
        <f>'受診者数'!G30/'対象者数'!G30*100</f>
        <v>1.0047846889952152</v>
      </c>
      <c r="H30" s="571">
        <f>'受診者数'!H30/'対象者数'!H30*100</f>
        <v>2.35319991202991</v>
      </c>
      <c r="I30" s="571" t="s">
        <v>763</v>
      </c>
      <c r="J30" s="571"/>
      <c r="K30" s="572">
        <f>'受診者数'!K30/'対象者数'!K30*100</f>
        <v>3.1677465802735782</v>
      </c>
      <c r="L30" s="572">
        <f>'受診者数'!L30/'対象者数'!L30*100</f>
        <v>0.463821892393321</v>
      </c>
      <c r="M30" s="572">
        <f>'受診者数'!M30/'対象者数'!M30*100</f>
        <v>0.08741258741258741</v>
      </c>
      <c r="N30" s="572">
        <f>'受診者数'!N30/'対象者数'!N30*100</f>
        <v>0.9337068160597572</v>
      </c>
      <c r="O30" s="571">
        <f>'受診者数'!O30/'対象者数'!O30*100</f>
        <v>1.2815036309269543</v>
      </c>
      <c r="P30" s="571" t="s">
        <v>763</v>
      </c>
      <c r="Q30" s="572"/>
      <c r="R30" s="572">
        <f>'受診者数'!R30/'対象者数'!R30*100</f>
        <v>8.430717863105174</v>
      </c>
      <c r="S30" s="572">
        <f>'受診者数'!S30/'対象者数'!S30*100</f>
        <v>1.975540921919097</v>
      </c>
      <c r="T30" s="572">
        <f>'受診者数'!T30/'対象者数'!T30*100</f>
        <v>1.8551236749116609</v>
      </c>
      <c r="U30" s="572">
        <f>'受診者数'!U30/'対象者数'!U30*100</f>
        <v>1.0794896957801767</v>
      </c>
      <c r="V30" s="571">
        <f>'受診者数'!V30/'対象者数'!V30*100</f>
        <v>3.4904805077062555</v>
      </c>
      <c r="W30" s="571" t="s">
        <v>763</v>
      </c>
    </row>
    <row r="31" spans="1:23" s="502" customFormat="1" ht="12" customHeight="1">
      <c r="A31" s="547"/>
      <c r="B31" s="548">
        <v>28</v>
      </c>
      <c r="C31" s="505" t="s">
        <v>622</v>
      </c>
      <c r="D31" s="571">
        <f>'受診者数'!D31/'対象者数'!D31*100</f>
        <v>6.777645659928656</v>
      </c>
      <c r="E31" s="571">
        <f>'受診者数'!E31/'対象者数'!E31*100</f>
        <v>0.6877579092159559</v>
      </c>
      <c r="F31" s="571">
        <f>'受診者数'!F31/'対象者数'!F31*100</f>
        <v>0.4742145820983995</v>
      </c>
      <c r="G31" s="571">
        <f>'受診者数'!G31/'対象者数'!G31*100</f>
        <v>0</v>
      </c>
      <c r="H31" s="571">
        <f>'受診者数'!H31/'対象者数'!H31*100</f>
        <v>2.164289227742253</v>
      </c>
      <c r="I31" s="571" t="s">
        <v>763</v>
      </c>
      <c r="J31" s="571"/>
      <c r="K31" s="572">
        <f>'受診者数'!K31/'対象者数'!K31*100</f>
        <v>2.8216704288939054</v>
      </c>
      <c r="L31" s="572">
        <f>'受診者数'!L31/'対象者数'!L31*100</f>
        <v>0.13386880856760375</v>
      </c>
      <c r="M31" s="572">
        <f>'受診者数'!M31/'対象者数'!M31*100</f>
        <v>0.11600928074245939</v>
      </c>
      <c r="N31" s="572">
        <f>'受診者数'!N31/'対象者数'!N31*100</f>
        <v>0</v>
      </c>
      <c r="O31" s="571">
        <f>'受診者数'!O31/'対象者数'!O31*100</f>
        <v>0.8634473936680525</v>
      </c>
      <c r="P31" s="571" t="s">
        <v>763</v>
      </c>
      <c r="Q31" s="572"/>
      <c r="R31" s="572">
        <f>'受診者数'!R31/'対象者数'!R31*100</f>
        <v>11.180904522613066</v>
      </c>
      <c r="S31" s="572">
        <f>'受診者数'!S31/'対象者数'!S31*100</f>
        <v>1.272984441301273</v>
      </c>
      <c r="T31" s="572">
        <f>'受診者数'!T31/'対象者数'!T31*100</f>
        <v>0.8484848484848486</v>
      </c>
      <c r="U31" s="572">
        <f>'受診者数'!U31/'対象者数'!U31*100</f>
        <v>0</v>
      </c>
      <c r="V31" s="571">
        <f>'受診者数'!V31/'対象者数'!V31*100</f>
        <v>3.5329744279946165</v>
      </c>
      <c r="W31" s="571" t="s">
        <v>763</v>
      </c>
    </row>
    <row r="32" spans="1:23" s="502" customFormat="1" ht="12" customHeight="1">
      <c r="A32" s="547"/>
      <c r="B32" s="548">
        <v>29</v>
      </c>
      <c r="C32" s="505" t="s">
        <v>623</v>
      </c>
      <c r="D32" s="571">
        <f>'受診者数'!D32/'対象者数'!D32*100</f>
        <v>7.295504789977893</v>
      </c>
      <c r="E32" s="571">
        <f>'受診者数'!E32/'対象者数'!E32*100</f>
        <v>7.18954248366013</v>
      </c>
      <c r="F32" s="571">
        <f>'受診者数'!F32/'対象者数'!F32*100</f>
        <v>10.18348623853211</v>
      </c>
      <c r="G32" s="571">
        <f>'受診者数'!G32/'対象者数'!G32*100</f>
        <v>13.513513513513514</v>
      </c>
      <c r="H32" s="571">
        <f>'受診者数'!H32/'対象者数'!H32*100</f>
        <v>9.201190203707943</v>
      </c>
      <c r="I32" s="571" t="s">
        <v>763</v>
      </c>
      <c r="J32" s="571"/>
      <c r="K32" s="572">
        <f>'受診者数'!K32/'対象者数'!K32*100</f>
        <v>4.1208791208791204</v>
      </c>
      <c r="L32" s="572">
        <f>'受診者数'!L32/'対象者数'!L32*100</f>
        <v>3.985507246376811</v>
      </c>
      <c r="M32" s="572">
        <f>'受診者数'!M32/'対象者数'!M32*100</f>
        <v>5.769230769230769</v>
      </c>
      <c r="N32" s="572">
        <f>'受診者数'!N32/'対象者数'!N32*100</f>
        <v>11.330049261083744</v>
      </c>
      <c r="O32" s="571">
        <f>'受診者数'!O32/'対象者数'!O32*100</f>
        <v>5.801594331266608</v>
      </c>
      <c r="P32" s="571" t="s">
        <v>763</v>
      </c>
      <c r="Q32" s="572"/>
      <c r="R32" s="572">
        <f>'受診者数'!R32/'対象者数'!R32*100</f>
        <v>10.969793322734498</v>
      </c>
      <c r="S32" s="572">
        <f>'受診者数'!S32/'対象者数'!S32*100</f>
        <v>10.597302504816955</v>
      </c>
      <c r="T32" s="572">
        <f>'受診者数'!T32/'対象者数'!T32*100</f>
        <v>15.057915057915059</v>
      </c>
      <c r="U32" s="572">
        <f>'受診者数'!U32/'対象者数'!U32*100</f>
        <v>15.505617977528091</v>
      </c>
      <c r="V32" s="571">
        <f>'受診者数'!V32/'対象者数'!V32*100</f>
        <v>12.837517764092846</v>
      </c>
      <c r="W32" s="571" t="s">
        <v>763</v>
      </c>
    </row>
    <row r="33" spans="1:23" s="502" customFormat="1" ht="12" customHeight="1">
      <c r="A33" s="547"/>
      <c r="B33" s="548">
        <v>30</v>
      </c>
      <c r="C33" s="505" t="s">
        <v>624</v>
      </c>
      <c r="D33" s="571">
        <f>'受診者数'!D33/'対象者数'!D33*100</f>
        <v>6.541129831516352</v>
      </c>
      <c r="E33" s="571">
        <f>'受診者数'!E33/'対象者数'!E33*100</f>
        <v>6.887052341597796</v>
      </c>
      <c r="F33" s="571">
        <f>'受診者数'!F33/'対象者数'!F33*100</f>
        <v>9.428950863213812</v>
      </c>
      <c r="G33" s="571">
        <f>'受診者数'!G33/'対象者数'!G33*100</f>
        <v>0.1342281879194631</v>
      </c>
      <c r="H33" s="571">
        <f>'受診者数'!H33/'対象者数'!H33*100</f>
        <v>5.8150324775750075</v>
      </c>
      <c r="I33" s="571" t="s">
        <v>763</v>
      </c>
      <c r="J33" s="571"/>
      <c r="K33" s="572">
        <f>'受診者数'!K33/'対象者数'!K33*100</f>
        <v>1.556420233463035</v>
      </c>
      <c r="L33" s="572">
        <f>'受診者数'!L33/'対象者数'!L33*100</f>
        <v>3.25</v>
      </c>
      <c r="M33" s="572">
        <f>'受診者数'!M33/'対象者数'!M33*100</f>
        <v>7.199999999999999</v>
      </c>
      <c r="N33" s="572">
        <f>'受診者数'!N33/'対象者数'!N33*100</f>
        <v>0</v>
      </c>
      <c r="O33" s="571">
        <f>'受診者数'!O33/'対象者数'!O33*100</f>
        <v>2.9393753827311695</v>
      </c>
      <c r="P33" s="571" t="s">
        <v>763</v>
      </c>
      <c r="Q33" s="572"/>
      <c r="R33" s="572">
        <f>'受診者数'!R33/'対象者数'!R33*100</f>
        <v>11.717171717171718</v>
      </c>
      <c r="S33" s="572">
        <f>'受診者数'!S33/'対象者数'!S33*100</f>
        <v>11.349693251533742</v>
      </c>
      <c r="T33" s="572">
        <f>'受診者数'!T33/'対象者数'!T33*100</f>
        <v>11.64021164021164</v>
      </c>
      <c r="U33" s="572">
        <f>'受診者数'!U33/'対象者数'!U33*100</f>
        <v>0.24937655860349126</v>
      </c>
      <c r="V33" s="571">
        <f>'受診者数'!V33/'対象者数'!V33*100</f>
        <v>8.75</v>
      </c>
      <c r="W33" s="571" t="s">
        <v>763</v>
      </c>
    </row>
    <row r="34" spans="1:23" s="508" customFormat="1" ht="12" customHeight="1">
      <c r="A34" s="547"/>
      <c r="B34" s="548">
        <v>31</v>
      </c>
      <c r="C34" s="505" t="s">
        <v>625</v>
      </c>
      <c r="D34" s="571">
        <f>'受診者数'!D34/'対象者数'!D34*100</f>
        <v>3.7037037037037033</v>
      </c>
      <c r="E34" s="571">
        <f>'受診者数'!E34/'対象者数'!E34*100</f>
        <v>4.619565217391304</v>
      </c>
      <c r="F34" s="571">
        <f>'受診者数'!F34/'対象者数'!F34*100</f>
        <v>10.962566844919785</v>
      </c>
      <c r="G34" s="571">
        <f>'受診者数'!G34/'対象者数'!G34*100</f>
        <v>0.2631578947368421</v>
      </c>
      <c r="H34" s="571">
        <f>'受診者数'!H34/'対象者数'!H34*100</f>
        <v>4.80708412397217</v>
      </c>
      <c r="I34" s="571">
        <f>'受診者数'!I34/'対象者数'!I34*100</f>
        <v>5.263157894736842</v>
      </c>
      <c r="J34" s="571"/>
      <c r="K34" s="572">
        <f>'受診者数'!K34/'対象者数'!K34*100</f>
        <v>2.4193548387096775</v>
      </c>
      <c r="L34" s="572">
        <f>'受診者数'!L34/'対象者数'!L34*100</f>
        <v>3.061224489795918</v>
      </c>
      <c r="M34" s="572">
        <f>'受診者数'!M34/'対象者数'!M34*100</f>
        <v>9.722222222222223</v>
      </c>
      <c r="N34" s="572">
        <f>'受診者数'!N34/'対象者数'!N34*100</f>
        <v>0</v>
      </c>
      <c r="O34" s="571">
        <f>'受診者数'!O34/'対象者数'!O34*100</f>
        <v>3.8777908343125738</v>
      </c>
      <c r="P34" s="572">
        <f>'受診者数'!P34/'対象者数'!P34*100</f>
        <v>1.9900497512437811</v>
      </c>
      <c r="Q34" s="572"/>
      <c r="R34" s="572">
        <f>'受診者数'!R34/'対象者数'!R34*100</f>
        <v>5.213270142180095</v>
      </c>
      <c r="S34" s="572">
        <f>'受診者数'!S34/'対象者数'!S34*100</f>
        <v>6.395348837209303</v>
      </c>
      <c r="T34" s="572">
        <f>'受診者数'!T34/'対象者数'!T34*100</f>
        <v>12.658227848101266</v>
      </c>
      <c r="U34" s="572">
        <f>'受診者数'!U34/'対象者数'!U34*100</f>
        <v>0.5291005291005291</v>
      </c>
      <c r="V34" s="571">
        <f>'受診者数'!V34/'対象者数'!V34*100</f>
        <v>5.89041095890411</v>
      </c>
      <c r="W34" s="572">
        <f>'受診者数'!W34/'対象者数'!W34*100</f>
        <v>8.938547486033519</v>
      </c>
    </row>
    <row r="35" spans="1:23" s="502" customFormat="1" ht="12" customHeight="1">
      <c r="A35" s="547"/>
      <c r="B35" s="548">
        <v>32</v>
      </c>
      <c r="C35" s="505" t="s">
        <v>626</v>
      </c>
      <c r="D35" s="571">
        <f>'受診者数'!D35/'対象者数'!D35*100</f>
        <v>2.8885832187070153</v>
      </c>
      <c r="E35" s="571">
        <f>'受診者数'!E35/'対象者数'!E35*100</f>
        <v>2.872531418312388</v>
      </c>
      <c r="F35" s="571">
        <f>'受診者数'!F35/'対象者数'!F35*100</f>
        <v>2.941176470588235</v>
      </c>
      <c r="G35" s="571">
        <f>'受診者数'!G35/'対象者数'!G35*100</f>
        <v>2.0793950850661624</v>
      </c>
      <c r="H35" s="571">
        <f>'受診者数'!H35/'対象者数'!H35*100</f>
        <v>2.7246848312322083</v>
      </c>
      <c r="I35" s="571" t="s">
        <v>763</v>
      </c>
      <c r="J35" s="571"/>
      <c r="K35" s="572">
        <f>'受診者数'!K35/'対象者数'!K35*100</f>
        <v>1.0282776349614395</v>
      </c>
      <c r="L35" s="572">
        <f>'受診者数'!L35/'対象者数'!L35*100</f>
        <v>1.094890510948905</v>
      </c>
      <c r="M35" s="572">
        <f>'受診者数'!M35/'対象者数'!M35*100</f>
        <v>1.82370820668693</v>
      </c>
      <c r="N35" s="572">
        <f>'受診者数'!N35/'対象者数'!N35*100</f>
        <v>1.8726591760299627</v>
      </c>
      <c r="O35" s="571">
        <f>'受診者数'!O35/'対象者数'!O35*100</f>
        <v>1.4297061159650517</v>
      </c>
      <c r="P35" s="571" t="s">
        <v>763</v>
      </c>
      <c r="Q35" s="572"/>
      <c r="R35" s="572">
        <f>'受診者数'!R35/'対象者数'!R35*100</f>
        <v>5.029585798816568</v>
      </c>
      <c r="S35" s="572">
        <f>'受診者数'!S35/'対象者数'!S35*100</f>
        <v>4.593639575971731</v>
      </c>
      <c r="T35" s="572">
        <f>'受診者数'!T35/'対象者数'!T35*100</f>
        <v>4.100946372239748</v>
      </c>
      <c r="U35" s="572">
        <f>'受診者数'!U35/'対象者数'!U35*100</f>
        <v>2.2900763358778624</v>
      </c>
      <c r="V35" s="571">
        <f>'受診者数'!V35/'対象者数'!V35*100</f>
        <v>4.083333333333333</v>
      </c>
      <c r="W35" s="571" t="s">
        <v>763</v>
      </c>
    </row>
    <row r="36" spans="1:23" s="502" customFormat="1" ht="13.5" customHeight="1" thickBot="1">
      <c r="A36" s="547"/>
      <c r="B36" s="551">
        <v>33</v>
      </c>
      <c r="C36" s="510" t="s">
        <v>627</v>
      </c>
      <c r="D36" s="575">
        <f>'受診者数'!D36/'対象者数'!D36*100</f>
        <v>0</v>
      </c>
      <c r="E36" s="575">
        <f>'受診者数'!E36/'対象者数'!E36*100</f>
        <v>0</v>
      </c>
      <c r="F36" s="575">
        <f>'受診者数'!F36/'対象者数'!F36*100</f>
        <v>0.3205128205128205</v>
      </c>
      <c r="G36" s="575">
        <f>'受診者数'!G36/'対象者数'!G36*100</f>
        <v>0</v>
      </c>
      <c r="H36" s="575">
        <f>'受診者数'!H36/'対象者数'!H36*100</f>
        <v>0.10515247108307045</v>
      </c>
      <c r="I36" s="575">
        <f>'受診者数'!I36/'対象者数'!I36*100</f>
        <v>0.126205715315965</v>
      </c>
      <c r="J36" s="575"/>
      <c r="K36" s="576">
        <f>'受診者数'!K36/'対象者数'!K36*100</f>
        <v>0</v>
      </c>
      <c r="L36" s="576">
        <f>'受診者数'!L36/'対象者数'!L36*100</f>
        <v>0</v>
      </c>
      <c r="M36" s="576">
        <f>'受診者数'!M36/'対象者数'!M36*100</f>
        <v>0</v>
      </c>
      <c r="N36" s="576">
        <f>'受診者数'!N36/'対象者数'!N36*100</f>
        <v>0</v>
      </c>
      <c r="O36" s="575">
        <f>'受診者数'!O36/'対象者数'!O36*100</f>
        <v>0</v>
      </c>
      <c r="P36" s="576">
        <f>'受診者数'!P36/'対象者数'!P36*100</f>
        <v>0.07684918347742556</v>
      </c>
      <c r="Q36" s="576"/>
      <c r="R36" s="576">
        <f>'受診者数'!R36/'対象者数'!R36*100</f>
        <v>0</v>
      </c>
      <c r="S36" s="576">
        <f>'受診者数'!S36/'対象者数'!S36*100</f>
        <v>0</v>
      </c>
      <c r="T36" s="576">
        <f>'受診者数'!T36/'対象者数'!T36*100</f>
        <v>0.6493506493506493</v>
      </c>
      <c r="U36" s="576">
        <f>'受診者数'!U36/'対象者数'!U36*100</f>
        <v>0</v>
      </c>
      <c r="V36" s="575">
        <f>'受診者数'!V36/'対象者数'!V36*100</f>
        <v>0.22075055187637968</v>
      </c>
      <c r="W36" s="576">
        <f>'受診者数'!W36/'対象者数'!W36*100</f>
        <v>0.16983695652173914</v>
      </c>
    </row>
    <row r="37" spans="1:23" s="502" customFormat="1" ht="15.75" customHeight="1" thickBot="1">
      <c r="A37" s="547"/>
      <c r="B37" s="554"/>
      <c r="C37" s="513" t="s">
        <v>628</v>
      </c>
      <c r="D37" s="577">
        <f>'受診者数'!D37/'対象者数'!D37*100</f>
        <v>4.851517784903059</v>
      </c>
      <c r="E37" s="577">
        <f>'受診者数'!E37/'対象者数'!E37*100</f>
        <v>4.159988850951153</v>
      </c>
      <c r="F37" s="577">
        <f>'受診者数'!F37/'対象者数'!F37*100</f>
        <v>5.025808204292312</v>
      </c>
      <c r="G37" s="577">
        <f>'受診者数'!G37/'対象者数'!G37*100</f>
        <v>6.194443476139018</v>
      </c>
      <c r="H37" s="577">
        <f>'受診者数'!H37/'対象者数'!H37*100</f>
        <v>5.0495807267403165</v>
      </c>
      <c r="I37" s="577" t="s">
        <v>762</v>
      </c>
      <c r="J37" s="577"/>
      <c r="K37" s="577">
        <f>'受診者数'!K37/'対象者数'!K37*100</f>
        <v>2.9581710840346687</v>
      </c>
      <c r="L37" s="577">
        <f>'受診者数'!L37/'対象者数'!L37*100</f>
        <v>2.6424442609413705</v>
      </c>
      <c r="M37" s="577">
        <f>'受診者数'!M37/'対象者数'!M37*100</f>
        <v>3.444153903623459</v>
      </c>
      <c r="N37" s="577">
        <f>'受診者数'!N37/'対象者数'!N37*100</f>
        <v>5.415045395590143</v>
      </c>
      <c r="O37" s="577">
        <f>'受診者数'!O37/'対象者数'!O37*100</f>
        <v>3.551415471945273</v>
      </c>
      <c r="P37" s="577" t="s">
        <v>762</v>
      </c>
      <c r="Q37" s="577"/>
      <c r="R37" s="577">
        <f>'受診者数'!R37/'対象者数'!R37*100</f>
        <v>8.027972027972027</v>
      </c>
      <c r="S37" s="577">
        <f>'受診者数'!S37/'対象者数'!S37*100</f>
        <v>6.647193494908028</v>
      </c>
      <c r="T37" s="577">
        <f>'受診者数'!T37/'対象者数'!T37*100</f>
        <v>7.658199308582595</v>
      </c>
      <c r="U37" s="577">
        <f>'受診者数'!U37/'対象者数'!U37*100</f>
        <v>8.302762596391405</v>
      </c>
      <c r="V37" s="577">
        <f>'受診者数'!V37/'対象者数'!V37*100</f>
        <v>7.556517909571345</v>
      </c>
      <c r="W37" s="577" t="s">
        <v>764</v>
      </c>
    </row>
    <row r="38" spans="1:23" s="502" customFormat="1" ht="12" customHeight="1">
      <c r="A38" s="547"/>
      <c r="B38" s="557">
        <v>34</v>
      </c>
      <c r="C38" s="516" t="s">
        <v>629</v>
      </c>
      <c r="D38" s="578">
        <f>'受診者数'!D38/'対象者数'!D38*100</f>
        <v>0.5461496450027308</v>
      </c>
      <c r="E38" s="578">
        <f>'受診者数'!E38/'対象者数'!E38*100</f>
        <v>1.0135135135135136</v>
      </c>
      <c r="F38" s="578">
        <f>'受診者数'!F38/'対象者数'!F38*100</f>
        <v>0.3135374400590188</v>
      </c>
      <c r="G38" s="578">
        <f>'受診者数'!G38/'対象者数'!G38*100</f>
        <v>0.4205607476635514</v>
      </c>
      <c r="H38" s="578">
        <f>'受診者数'!H38/'対象者数'!H38*100</f>
        <v>0.476341695776437</v>
      </c>
      <c r="I38" s="578">
        <f>'受診者数'!I38/'対象者数'!I38*100</f>
        <v>0.5919878610431382</v>
      </c>
      <c r="J38" s="578"/>
      <c r="K38" s="579">
        <f>'受診者数'!K38/'対象者数'!K38*100</f>
        <v>0.5747126436781609</v>
      </c>
      <c r="L38" s="579">
        <f>'受診者数'!L38/'対象者数'!L38*100</f>
        <v>1.5</v>
      </c>
      <c r="M38" s="579">
        <f>'受診者数'!M38/'対象者数'!M38*100</f>
        <v>0.33670033670033667</v>
      </c>
      <c r="N38" s="579">
        <f>'受診者数'!N38/'対象者数'!N38*100</f>
        <v>0.25830258302583026</v>
      </c>
      <c r="O38" s="578">
        <f>'受診者数'!O38/'対象者数'!O38*100</f>
        <v>0.4398578920656403</v>
      </c>
      <c r="P38" s="579">
        <f>'受診者数'!P38/'対象者数'!P38*100</f>
        <v>0.6374853113983548</v>
      </c>
      <c r="Q38" s="579"/>
      <c r="R38" s="579">
        <f>'受診者数'!R38/'対象者数'!R38*100</f>
        <v>0.53475935828877</v>
      </c>
      <c r="S38" s="579">
        <f>'受診者数'!S38/'対象者数'!S38*100</f>
        <v>0.8152173913043478</v>
      </c>
      <c r="T38" s="579">
        <f>'受診者数'!T38/'対象者数'!T38*100</f>
        <v>0.2991325157044571</v>
      </c>
      <c r="U38" s="579">
        <f>'受診者数'!U38/'対象者数'!U38*100</f>
        <v>0.5390835579514826</v>
      </c>
      <c r="V38" s="578">
        <f>'受診者数'!V38/'対象者数'!V38*100</f>
        <v>0.49827130364043115</v>
      </c>
      <c r="W38" s="579">
        <f>'受診者数'!W38/'対象者数'!W38*100</f>
        <v>0.5659775288447004</v>
      </c>
    </row>
    <row r="39" spans="1:23" s="502" customFormat="1" ht="12" customHeight="1" thickBot="1">
      <c r="A39" s="547"/>
      <c r="B39" s="561">
        <v>35</v>
      </c>
      <c r="C39" s="519" t="s">
        <v>28</v>
      </c>
      <c r="D39" s="580">
        <f>'受診者数'!D39/'対象者数'!D39*100</f>
        <v>4.750390015600623</v>
      </c>
      <c r="E39" s="580">
        <f>'受診者数'!E39/'対象者数'!E39*100</f>
        <v>4.588327765769307</v>
      </c>
      <c r="F39" s="580">
        <f>'受診者数'!F39/'対象者数'!F39*100</f>
        <v>4.512851165570831</v>
      </c>
      <c r="G39" s="580">
        <f>'受診者数'!G39/'対象者数'!G39*100</f>
        <v>5.141414141414141</v>
      </c>
      <c r="H39" s="580">
        <f>'受診者数'!H39/'対象者数'!H39*100</f>
        <v>4.746599590087572</v>
      </c>
      <c r="I39" s="580">
        <f>'受診者数'!I39/'対象者数'!I39*100</f>
        <v>0.4834415980053054</v>
      </c>
      <c r="J39" s="580"/>
      <c r="K39" s="581">
        <f>'受診者数'!K39/'対象者数'!K39*100</f>
        <v>3.0876343272286966</v>
      </c>
      <c r="L39" s="581">
        <f>'受診者数'!L39/'対象者数'!L39*100</f>
        <v>3.1874039938556065</v>
      </c>
      <c r="M39" s="581">
        <f>'受診者数'!M39/'対象者数'!M39*100</f>
        <v>3.2489535579031297</v>
      </c>
      <c r="N39" s="581">
        <f>'受診者数'!N39/'対象者数'!N39*100</f>
        <v>4.387417218543047</v>
      </c>
      <c r="O39" s="580">
        <f>'受診者数'!O39/'対象者数'!O39*100</f>
        <v>3.438884785819793</v>
      </c>
      <c r="P39" s="581">
        <f>'受診者数'!P39/'対象者数'!P39*100</f>
        <v>0.35012671950308377</v>
      </c>
      <c r="Q39" s="581"/>
      <c r="R39" s="581">
        <f>'受診者数'!R39/'対象者数'!R39*100</f>
        <v>6.518590053114437</v>
      </c>
      <c r="S39" s="581">
        <f>'受診者数'!S39/'対象者数'!S39*100</f>
        <v>6.056338028169014</v>
      </c>
      <c r="T39" s="581">
        <f>'受診者数'!T39/'対象者数'!T39*100</f>
        <v>5.775741884086835</v>
      </c>
      <c r="U39" s="581">
        <f>'受診者数'!U39/'対象者数'!U39*100</f>
        <v>5.860299921073402</v>
      </c>
      <c r="V39" s="580">
        <f>'受診者数'!V39/'対象者数'!V39*100</f>
        <v>6.078412937194434</v>
      </c>
      <c r="W39" s="581">
        <f>'受診者数'!W39/'対象者数'!W39*100</f>
        <v>0.6064456248958094</v>
      </c>
    </row>
    <row r="40" spans="1:23" s="502" customFormat="1" ht="20.25" customHeight="1" thickBot="1" thickTop="1">
      <c r="A40" s="547"/>
      <c r="B40" s="565"/>
      <c r="C40" s="521" t="s">
        <v>630</v>
      </c>
      <c r="D40" s="582">
        <f>'受診者数'!D40/'対象者数'!D40*100</f>
        <v>4.66036399983341</v>
      </c>
      <c r="E40" s="582">
        <f>'受診者数'!E40/'対象者数'!E40*100</f>
        <v>4.107247509279157</v>
      </c>
      <c r="F40" s="582">
        <f>'受診者数'!F40/'対象者数'!F40*100</f>
        <v>4.342210741961343</v>
      </c>
      <c r="G40" s="582">
        <f>'受診者数'!G40/'対象者数'!G40*100</f>
        <v>5.139200568800409</v>
      </c>
      <c r="H40" s="582">
        <f>'受診者数'!H40/'対象者数'!H40*100</f>
        <v>4.574344984878891</v>
      </c>
      <c r="I40" s="582" t="s">
        <v>762</v>
      </c>
      <c r="J40" s="582"/>
      <c r="K40" s="582">
        <f>'受診者数'!K40/'対象者数'!K40*100</f>
        <v>2.9413040648995707</v>
      </c>
      <c r="L40" s="582">
        <f>'受診者数'!L40/'対象者数'!L40*100</f>
        <v>2.7549793507240317</v>
      </c>
      <c r="M40" s="582">
        <f>'受診者数'!M40/'対象者数'!M40*100</f>
        <v>3.0809042527220347</v>
      </c>
      <c r="N40" s="582">
        <f>'受診者数'!N40/'対象者数'!N40*100</f>
        <v>4.462219539189053</v>
      </c>
      <c r="O40" s="582">
        <f>'受診者数'!O40/'対象者数'!O40*100</f>
        <v>3.2990465113461513</v>
      </c>
      <c r="P40" s="582" t="s">
        <v>762</v>
      </c>
      <c r="Q40" s="582"/>
      <c r="R40" s="582">
        <f>'受診者数'!R40/'対象者数'!R40*100</f>
        <v>7.148748968930437</v>
      </c>
      <c r="S40" s="582">
        <f>'受診者数'!S40/'対象者数'!S40*100</f>
        <v>6.044272332408813</v>
      </c>
      <c r="T40" s="582">
        <f>'受診者数'!T40/'対象者数'!T40*100</f>
        <v>6.0867558837101985</v>
      </c>
      <c r="U40" s="582">
        <f>'受診者数'!U40/'対象者数'!U40*100</f>
        <v>6.442285972441835</v>
      </c>
      <c r="V40" s="582">
        <f>'受診者数'!V40/'対象者数'!V40*100</f>
        <v>6.378355645896123</v>
      </c>
      <c r="W40" s="582" t="s">
        <v>762</v>
      </c>
    </row>
    <row r="41" spans="2:23" s="523" customFormat="1" ht="11.25">
      <c r="B41" s="523" t="s">
        <v>631</v>
      </c>
      <c r="D41" s="524"/>
      <c r="E41" s="524"/>
      <c r="F41" s="524"/>
      <c r="G41" s="524"/>
      <c r="H41" s="524"/>
      <c r="I41" s="524"/>
      <c r="J41" s="524"/>
      <c r="K41" s="525"/>
      <c r="L41" s="525"/>
      <c r="M41" s="525"/>
      <c r="N41" s="525"/>
      <c r="O41" s="525"/>
      <c r="P41" s="525"/>
      <c r="Q41" s="525"/>
      <c r="R41" s="524"/>
      <c r="S41" s="524"/>
      <c r="T41" s="524"/>
      <c r="U41" s="524"/>
      <c r="V41" s="524"/>
      <c r="W41" s="524"/>
    </row>
    <row r="42" spans="2:23" s="523" customFormat="1" ht="11.25">
      <c r="B42" s="523" t="s">
        <v>636</v>
      </c>
      <c r="D42" s="526"/>
      <c r="E42" s="526"/>
      <c r="F42" s="526"/>
      <c r="G42" s="526"/>
      <c r="H42" s="526"/>
      <c r="I42" s="526"/>
      <c r="J42" s="526"/>
      <c r="K42" s="525"/>
      <c r="L42" s="525"/>
      <c r="M42" s="525"/>
      <c r="N42" s="525"/>
      <c r="O42" s="525"/>
      <c r="P42" s="525"/>
      <c r="Q42" s="525"/>
      <c r="R42" s="526"/>
      <c r="S42" s="526"/>
      <c r="T42" s="526"/>
      <c r="U42" s="526"/>
      <c r="V42" s="526"/>
      <c r="W42" s="526"/>
    </row>
    <row r="43" spans="3:23" s="583" customFormat="1" ht="12" customHeight="1">
      <c r="C43" s="584"/>
      <c r="D43" s="585"/>
      <c r="E43" s="586"/>
      <c r="F43" s="587"/>
      <c r="G43" s="587"/>
      <c r="H43" s="587"/>
      <c r="I43" s="587"/>
      <c r="J43" s="587"/>
      <c r="K43" s="586"/>
      <c r="L43" s="587"/>
      <c r="M43" s="587"/>
      <c r="N43" s="584"/>
      <c r="O43" s="584"/>
      <c r="P43" s="584"/>
      <c r="Q43" s="584"/>
      <c r="R43" s="584"/>
      <c r="S43" s="584"/>
      <c r="T43" s="584"/>
      <c r="U43" s="584"/>
      <c r="V43" s="584"/>
      <c r="W43" s="584"/>
    </row>
  </sheetData>
  <conditionalFormatting sqref="E42">
    <cfRule type="expression" priority="1" dxfId="0" stopIfTrue="1">
      <formula>ISERROR(E42)</formula>
    </cfRule>
  </conditionalFormatting>
  <printOptions/>
  <pageMargins left="0.5905511811023623" right="0.5905511811023623" top="0.7874015748031497" bottom="0.7874015748031497" header="0.5118110236220472" footer="0.5118110236220472"/>
  <pageSetup horizontalDpi="600" verticalDpi="600" orientation="landscape" paperSize="9" r:id="rId1"/>
  <headerFooter alignWithMargins="0">
    <oddFooter>&amp;C-14-</oddFooter>
  </headerFooter>
</worksheet>
</file>

<file path=xl/worksheets/sheet11.xml><?xml version="1.0" encoding="utf-8"?>
<worksheet xmlns="http://schemas.openxmlformats.org/spreadsheetml/2006/main" xmlns:r="http://schemas.openxmlformats.org/officeDocument/2006/relationships">
  <dimension ref="A1:W43"/>
  <sheetViews>
    <sheetView view="pageBreakPreview" zoomScaleNormal="75" zoomScaleSheetLayoutView="100" workbookViewId="0" topLeftCell="A1">
      <pane xSplit="3" ySplit="3" topLeftCell="D4"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3.5"/>
  <cols>
    <col min="1" max="1" width="0.74609375" style="492" customWidth="1"/>
    <col min="2" max="2" width="1.12109375" style="492" customWidth="1"/>
    <col min="3" max="3" width="7.50390625" style="492" customWidth="1"/>
    <col min="4" max="9" width="6.75390625" style="527" customWidth="1"/>
    <col min="10" max="10" width="1.12109375" style="527" customWidth="1"/>
    <col min="11" max="16" width="6.75390625" style="528" customWidth="1"/>
    <col min="17" max="17" width="1.12109375" style="528" customWidth="1"/>
    <col min="18" max="22" width="6.75390625" style="527" customWidth="1"/>
    <col min="23" max="23" width="6.125" style="527" customWidth="1"/>
    <col min="24" max="16384" width="9.00390625" style="492" customWidth="1"/>
  </cols>
  <sheetData>
    <row r="1" spans="1:23" s="485" customFormat="1" ht="18.75" customHeight="1" thickBot="1">
      <c r="A1" s="529" t="s">
        <v>546</v>
      </c>
      <c r="B1" s="530"/>
      <c r="C1" s="530"/>
      <c r="D1" s="531"/>
      <c r="E1" s="531"/>
      <c r="F1" s="531"/>
      <c r="G1" s="531"/>
      <c r="H1" s="531"/>
      <c r="I1" s="531"/>
      <c r="J1" s="531"/>
      <c r="K1" s="532"/>
      <c r="L1" s="532"/>
      <c r="M1" s="532"/>
      <c r="N1" s="532"/>
      <c r="O1" s="532"/>
      <c r="P1" s="532"/>
      <c r="Q1" s="532"/>
      <c r="R1" s="531"/>
      <c r="S1" s="531"/>
      <c r="T1" s="531"/>
      <c r="U1" s="531"/>
      <c r="V1" s="531"/>
      <c r="W1" s="1107" t="s">
        <v>827</v>
      </c>
    </row>
    <row r="2" spans="1:23" ht="15.75" customHeight="1">
      <c r="A2" s="533"/>
      <c r="B2" s="534"/>
      <c r="C2" s="533"/>
      <c r="D2" s="535"/>
      <c r="E2" s="535"/>
      <c r="F2" s="535" t="s">
        <v>545</v>
      </c>
      <c r="G2" s="535"/>
      <c r="H2" s="535"/>
      <c r="I2" s="535"/>
      <c r="J2" s="536"/>
      <c r="K2" s="537"/>
      <c r="L2" s="537"/>
      <c r="M2" s="537" t="s">
        <v>270</v>
      </c>
      <c r="N2" s="537"/>
      <c r="O2" s="537"/>
      <c r="P2" s="537"/>
      <c r="Q2" s="538"/>
      <c r="R2" s="535"/>
      <c r="S2" s="535"/>
      <c r="T2" s="535" t="s">
        <v>271</v>
      </c>
      <c r="U2" s="535"/>
      <c r="V2" s="535"/>
      <c r="W2" s="535"/>
    </row>
    <row r="3" spans="1:23" s="497" customFormat="1" ht="17.25" customHeight="1">
      <c r="A3" s="539"/>
      <c r="B3" s="540"/>
      <c r="C3" s="541" t="s">
        <v>517</v>
      </c>
      <c r="D3" s="542" t="s">
        <v>541</v>
      </c>
      <c r="E3" s="542" t="s">
        <v>542</v>
      </c>
      <c r="F3" s="542" t="s">
        <v>543</v>
      </c>
      <c r="G3" s="542" t="s">
        <v>544</v>
      </c>
      <c r="H3" s="542" t="s">
        <v>272</v>
      </c>
      <c r="I3" s="496" t="s">
        <v>594</v>
      </c>
      <c r="J3" s="542"/>
      <c r="K3" s="542" t="s">
        <v>541</v>
      </c>
      <c r="L3" s="542" t="s">
        <v>542</v>
      </c>
      <c r="M3" s="542" t="s">
        <v>543</v>
      </c>
      <c r="N3" s="542" t="s">
        <v>544</v>
      </c>
      <c r="O3" s="542" t="s">
        <v>272</v>
      </c>
      <c r="P3" s="496" t="s">
        <v>594</v>
      </c>
      <c r="Q3" s="542"/>
      <c r="R3" s="542" t="s">
        <v>541</v>
      </c>
      <c r="S3" s="542" t="s">
        <v>542</v>
      </c>
      <c r="T3" s="542" t="s">
        <v>543</v>
      </c>
      <c r="U3" s="542" t="s">
        <v>544</v>
      </c>
      <c r="V3" s="542" t="s">
        <v>272</v>
      </c>
      <c r="W3" s="496" t="s">
        <v>594</v>
      </c>
    </row>
    <row r="4" spans="1:23" s="508" customFormat="1" ht="12" customHeight="1">
      <c r="A4" s="543"/>
      <c r="B4" s="544">
        <v>1</v>
      </c>
      <c r="C4" s="500" t="s">
        <v>595</v>
      </c>
      <c r="D4" s="588">
        <v>2</v>
      </c>
      <c r="E4" s="588">
        <v>2</v>
      </c>
      <c r="F4" s="588">
        <v>3</v>
      </c>
      <c r="G4" s="588">
        <v>2</v>
      </c>
      <c r="H4" s="588">
        <v>9</v>
      </c>
      <c r="I4" s="588">
        <v>18</v>
      </c>
      <c r="J4" s="588"/>
      <c r="K4" s="589">
        <v>0</v>
      </c>
      <c r="L4" s="589">
        <v>0</v>
      </c>
      <c r="M4" s="589">
        <v>2</v>
      </c>
      <c r="N4" s="589">
        <v>0</v>
      </c>
      <c r="O4" s="588">
        <v>2</v>
      </c>
      <c r="P4" s="589">
        <v>6</v>
      </c>
      <c r="Q4" s="589"/>
      <c r="R4" s="589">
        <v>2</v>
      </c>
      <c r="S4" s="589">
        <v>2</v>
      </c>
      <c r="T4" s="589">
        <v>1</v>
      </c>
      <c r="U4" s="589">
        <v>2</v>
      </c>
      <c r="V4" s="588">
        <v>7</v>
      </c>
      <c r="W4" s="589">
        <v>12</v>
      </c>
    </row>
    <row r="5" spans="1:23" s="508" customFormat="1" ht="12" customHeight="1">
      <c r="A5" s="547"/>
      <c r="B5" s="548">
        <v>2</v>
      </c>
      <c r="C5" s="505" t="s">
        <v>596</v>
      </c>
      <c r="D5" s="590">
        <v>0</v>
      </c>
      <c r="E5" s="590" t="s">
        <v>759</v>
      </c>
      <c r="F5" s="590">
        <v>1</v>
      </c>
      <c r="G5" s="590">
        <v>3</v>
      </c>
      <c r="H5" s="590">
        <v>4</v>
      </c>
      <c r="I5" s="590">
        <v>11</v>
      </c>
      <c r="J5" s="590"/>
      <c r="K5" s="591" t="s">
        <v>759</v>
      </c>
      <c r="L5" s="591" t="s">
        <v>759</v>
      </c>
      <c r="M5" s="591">
        <v>1</v>
      </c>
      <c r="N5" s="591">
        <v>1</v>
      </c>
      <c r="O5" s="590">
        <v>2</v>
      </c>
      <c r="P5" s="591">
        <v>3</v>
      </c>
      <c r="Q5" s="591"/>
      <c r="R5" s="591">
        <v>0</v>
      </c>
      <c r="S5" s="591" t="s">
        <v>759</v>
      </c>
      <c r="T5" s="591" t="s">
        <v>759</v>
      </c>
      <c r="U5" s="591">
        <v>2</v>
      </c>
      <c r="V5" s="590">
        <v>2</v>
      </c>
      <c r="W5" s="591">
        <v>8</v>
      </c>
    </row>
    <row r="6" spans="1:23" s="508" customFormat="1" ht="12" customHeight="1">
      <c r="A6" s="547"/>
      <c r="B6" s="548">
        <v>3</v>
      </c>
      <c r="C6" s="505" t="s">
        <v>597</v>
      </c>
      <c r="D6" s="590">
        <v>0</v>
      </c>
      <c r="E6" s="590">
        <v>2</v>
      </c>
      <c r="F6" s="590">
        <v>0</v>
      </c>
      <c r="G6" s="590">
        <v>2</v>
      </c>
      <c r="H6" s="590">
        <v>4</v>
      </c>
      <c r="I6" s="590" t="s">
        <v>759</v>
      </c>
      <c r="J6" s="590"/>
      <c r="K6" s="591">
        <v>0</v>
      </c>
      <c r="L6" s="591">
        <v>1</v>
      </c>
      <c r="M6" s="591">
        <v>0</v>
      </c>
      <c r="N6" s="591">
        <v>1</v>
      </c>
      <c r="O6" s="590">
        <v>2</v>
      </c>
      <c r="P6" s="591" t="s">
        <v>759</v>
      </c>
      <c r="Q6" s="591"/>
      <c r="R6" s="591">
        <v>0</v>
      </c>
      <c r="S6" s="591">
        <v>1</v>
      </c>
      <c r="T6" s="591">
        <v>0</v>
      </c>
      <c r="U6" s="591">
        <v>1</v>
      </c>
      <c r="V6" s="590">
        <v>2</v>
      </c>
      <c r="W6" s="591" t="s">
        <v>759</v>
      </c>
    </row>
    <row r="7" spans="1:23" s="502" customFormat="1" ht="12" customHeight="1">
      <c r="A7" s="547"/>
      <c r="B7" s="548">
        <v>4</v>
      </c>
      <c r="C7" s="505" t="s">
        <v>598</v>
      </c>
      <c r="D7" s="590">
        <v>2</v>
      </c>
      <c r="E7" s="590">
        <v>3</v>
      </c>
      <c r="F7" s="590">
        <v>4</v>
      </c>
      <c r="G7" s="590" t="s">
        <v>759</v>
      </c>
      <c r="H7" s="590">
        <v>9</v>
      </c>
      <c r="I7" s="590" t="s">
        <v>759</v>
      </c>
      <c r="J7" s="590"/>
      <c r="K7" s="591">
        <v>1</v>
      </c>
      <c r="L7" s="591">
        <v>1</v>
      </c>
      <c r="M7" s="591">
        <v>1</v>
      </c>
      <c r="N7" s="591" t="s">
        <v>759</v>
      </c>
      <c r="O7" s="590">
        <v>3</v>
      </c>
      <c r="P7" s="591" t="s">
        <v>759</v>
      </c>
      <c r="Q7" s="591"/>
      <c r="R7" s="591">
        <v>1</v>
      </c>
      <c r="S7" s="591">
        <v>2</v>
      </c>
      <c r="T7" s="591">
        <v>3</v>
      </c>
      <c r="U7" s="591" t="s">
        <v>759</v>
      </c>
      <c r="V7" s="590">
        <v>6</v>
      </c>
      <c r="W7" s="591" t="s">
        <v>759</v>
      </c>
    </row>
    <row r="8" spans="1:23" s="502" customFormat="1" ht="12" customHeight="1">
      <c r="A8" s="547"/>
      <c r="B8" s="548">
        <v>5</v>
      </c>
      <c r="C8" s="505" t="s">
        <v>599</v>
      </c>
      <c r="D8" s="590">
        <v>3</v>
      </c>
      <c r="E8" s="590" t="s">
        <v>759</v>
      </c>
      <c r="F8" s="590">
        <v>3</v>
      </c>
      <c r="G8" s="590" t="s">
        <v>759</v>
      </c>
      <c r="H8" s="590">
        <v>6</v>
      </c>
      <c r="I8" s="590" t="s">
        <v>759</v>
      </c>
      <c r="J8" s="590"/>
      <c r="K8" s="591">
        <v>3</v>
      </c>
      <c r="L8" s="591" t="s">
        <v>759</v>
      </c>
      <c r="M8" s="591">
        <v>1</v>
      </c>
      <c r="N8" s="591" t="s">
        <v>759</v>
      </c>
      <c r="O8" s="590">
        <v>4</v>
      </c>
      <c r="P8" s="591" t="s">
        <v>759</v>
      </c>
      <c r="Q8" s="591"/>
      <c r="R8" s="591">
        <v>0</v>
      </c>
      <c r="S8" s="591" t="s">
        <v>759</v>
      </c>
      <c r="T8" s="591">
        <v>2</v>
      </c>
      <c r="U8" s="591" t="s">
        <v>759</v>
      </c>
      <c r="V8" s="590">
        <v>2</v>
      </c>
      <c r="W8" s="591" t="s">
        <v>759</v>
      </c>
    </row>
    <row r="9" spans="1:23" s="502" customFormat="1" ht="12" customHeight="1">
      <c r="A9" s="547"/>
      <c r="B9" s="548">
        <v>6</v>
      </c>
      <c r="C9" s="505" t="s">
        <v>600</v>
      </c>
      <c r="D9" s="590">
        <v>1</v>
      </c>
      <c r="E9" s="590">
        <v>1</v>
      </c>
      <c r="F9" s="590">
        <v>3</v>
      </c>
      <c r="G9" s="590" t="s">
        <v>759</v>
      </c>
      <c r="H9" s="590">
        <v>5</v>
      </c>
      <c r="I9" s="590">
        <v>1</v>
      </c>
      <c r="J9" s="590"/>
      <c r="K9" s="591">
        <v>0</v>
      </c>
      <c r="L9" s="591">
        <v>0</v>
      </c>
      <c r="M9" s="591">
        <v>2</v>
      </c>
      <c r="N9" s="591" t="s">
        <v>759</v>
      </c>
      <c r="O9" s="590">
        <v>2</v>
      </c>
      <c r="P9" s="591">
        <v>0</v>
      </c>
      <c r="Q9" s="591"/>
      <c r="R9" s="591">
        <v>1</v>
      </c>
      <c r="S9" s="591">
        <v>1</v>
      </c>
      <c r="T9" s="591">
        <v>1</v>
      </c>
      <c r="U9" s="591" t="s">
        <v>759</v>
      </c>
      <c r="V9" s="590">
        <v>3</v>
      </c>
      <c r="W9" s="591">
        <v>1</v>
      </c>
    </row>
    <row r="10" spans="1:23" s="502" customFormat="1" ht="12" customHeight="1">
      <c r="A10" s="547"/>
      <c r="B10" s="548">
        <v>7</v>
      </c>
      <c r="C10" s="505" t="s">
        <v>601</v>
      </c>
      <c r="D10" s="590">
        <v>8</v>
      </c>
      <c r="E10" s="590">
        <v>10</v>
      </c>
      <c r="F10" s="590">
        <v>8</v>
      </c>
      <c r="G10" s="590">
        <v>20</v>
      </c>
      <c r="H10" s="590">
        <v>46</v>
      </c>
      <c r="I10" s="590" t="s">
        <v>759</v>
      </c>
      <c r="J10" s="590"/>
      <c r="K10" s="591">
        <v>4</v>
      </c>
      <c r="L10" s="591">
        <v>6</v>
      </c>
      <c r="M10" s="591">
        <v>4</v>
      </c>
      <c r="N10" s="591">
        <v>7</v>
      </c>
      <c r="O10" s="590">
        <v>21</v>
      </c>
      <c r="P10" s="591" t="s">
        <v>759</v>
      </c>
      <c r="Q10" s="591"/>
      <c r="R10" s="591">
        <v>4</v>
      </c>
      <c r="S10" s="591">
        <v>4</v>
      </c>
      <c r="T10" s="591">
        <v>4</v>
      </c>
      <c r="U10" s="591">
        <v>13</v>
      </c>
      <c r="V10" s="590">
        <v>25</v>
      </c>
      <c r="W10" s="591" t="s">
        <v>759</v>
      </c>
    </row>
    <row r="11" spans="1:23" s="502" customFormat="1" ht="12" customHeight="1">
      <c r="A11" s="547"/>
      <c r="B11" s="548">
        <v>8</v>
      </c>
      <c r="C11" s="505" t="s">
        <v>602</v>
      </c>
      <c r="D11" s="590">
        <v>18</v>
      </c>
      <c r="E11" s="590">
        <v>19</v>
      </c>
      <c r="F11" s="590">
        <v>22</v>
      </c>
      <c r="G11" s="590">
        <v>55</v>
      </c>
      <c r="H11" s="590">
        <v>114</v>
      </c>
      <c r="I11" s="590">
        <v>71</v>
      </c>
      <c r="J11" s="590"/>
      <c r="K11" s="591">
        <v>7</v>
      </c>
      <c r="L11" s="591">
        <v>8</v>
      </c>
      <c r="M11" s="591">
        <v>11</v>
      </c>
      <c r="N11" s="591">
        <v>23</v>
      </c>
      <c r="O11" s="590">
        <v>49</v>
      </c>
      <c r="P11" s="591">
        <v>23</v>
      </c>
      <c r="Q11" s="591"/>
      <c r="R11" s="591">
        <v>11</v>
      </c>
      <c r="S11" s="591">
        <v>11</v>
      </c>
      <c r="T11" s="591">
        <v>11</v>
      </c>
      <c r="U11" s="591">
        <v>32</v>
      </c>
      <c r="V11" s="590">
        <v>65</v>
      </c>
      <c r="W11" s="591">
        <v>48</v>
      </c>
    </row>
    <row r="12" spans="1:23" s="502" customFormat="1" ht="12" customHeight="1">
      <c r="A12" s="547"/>
      <c r="B12" s="548">
        <v>9</v>
      </c>
      <c r="C12" s="505" t="s">
        <v>603</v>
      </c>
      <c r="D12" s="590">
        <v>9</v>
      </c>
      <c r="E12" s="590">
        <v>5</v>
      </c>
      <c r="F12" s="590">
        <v>3</v>
      </c>
      <c r="G12" s="590">
        <v>3</v>
      </c>
      <c r="H12" s="590">
        <v>20</v>
      </c>
      <c r="I12" s="590">
        <v>312</v>
      </c>
      <c r="J12" s="590"/>
      <c r="K12" s="591">
        <v>1</v>
      </c>
      <c r="L12" s="591">
        <v>3</v>
      </c>
      <c r="M12" s="591">
        <v>1</v>
      </c>
      <c r="N12" s="591">
        <v>2</v>
      </c>
      <c r="O12" s="590">
        <v>7</v>
      </c>
      <c r="P12" s="591">
        <v>102</v>
      </c>
      <c r="Q12" s="591"/>
      <c r="R12" s="591">
        <v>8</v>
      </c>
      <c r="S12" s="591">
        <v>2</v>
      </c>
      <c r="T12" s="591">
        <v>2</v>
      </c>
      <c r="U12" s="591">
        <v>1</v>
      </c>
      <c r="V12" s="590">
        <v>13</v>
      </c>
      <c r="W12" s="591">
        <v>210</v>
      </c>
    </row>
    <row r="13" spans="1:23" s="502" customFormat="1" ht="12" customHeight="1">
      <c r="A13" s="547"/>
      <c r="B13" s="548">
        <v>10</v>
      </c>
      <c r="C13" s="505" t="s">
        <v>604</v>
      </c>
      <c r="D13" s="590">
        <v>39</v>
      </c>
      <c r="E13" s="590">
        <v>30</v>
      </c>
      <c r="F13" s="590">
        <v>43</v>
      </c>
      <c r="G13" s="590">
        <v>34</v>
      </c>
      <c r="H13" s="590">
        <v>146</v>
      </c>
      <c r="I13" s="590">
        <v>202</v>
      </c>
      <c r="J13" s="590"/>
      <c r="K13" s="591">
        <v>15</v>
      </c>
      <c r="L13" s="591">
        <v>11</v>
      </c>
      <c r="M13" s="591">
        <v>11</v>
      </c>
      <c r="N13" s="591">
        <v>13</v>
      </c>
      <c r="O13" s="590">
        <v>50</v>
      </c>
      <c r="P13" s="591">
        <v>81</v>
      </c>
      <c r="Q13" s="591"/>
      <c r="R13" s="591">
        <v>24</v>
      </c>
      <c r="S13" s="591">
        <v>19</v>
      </c>
      <c r="T13" s="591">
        <v>32</v>
      </c>
      <c r="U13" s="591">
        <v>21</v>
      </c>
      <c r="V13" s="590">
        <v>96</v>
      </c>
      <c r="W13" s="591">
        <v>121</v>
      </c>
    </row>
    <row r="14" spans="1:23" s="502" customFormat="1" ht="12" customHeight="1">
      <c r="A14" s="547"/>
      <c r="B14" s="548">
        <v>11</v>
      </c>
      <c r="C14" s="505" t="s">
        <v>605</v>
      </c>
      <c r="D14" s="590">
        <v>14</v>
      </c>
      <c r="E14" s="590">
        <v>11</v>
      </c>
      <c r="F14" s="590">
        <v>24</v>
      </c>
      <c r="G14" s="590">
        <v>22</v>
      </c>
      <c r="H14" s="590">
        <v>71</v>
      </c>
      <c r="I14" s="590">
        <v>111</v>
      </c>
      <c r="J14" s="590"/>
      <c r="K14" s="591">
        <v>1</v>
      </c>
      <c r="L14" s="591">
        <v>4</v>
      </c>
      <c r="M14" s="591">
        <v>5</v>
      </c>
      <c r="N14" s="591">
        <v>11</v>
      </c>
      <c r="O14" s="590">
        <v>21</v>
      </c>
      <c r="P14" s="591">
        <v>36</v>
      </c>
      <c r="Q14" s="591"/>
      <c r="R14" s="591">
        <v>13</v>
      </c>
      <c r="S14" s="591">
        <v>7</v>
      </c>
      <c r="T14" s="591">
        <v>19</v>
      </c>
      <c r="U14" s="591">
        <v>11</v>
      </c>
      <c r="V14" s="590">
        <v>50</v>
      </c>
      <c r="W14" s="591">
        <v>75</v>
      </c>
    </row>
    <row r="15" spans="1:23" s="502" customFormat="1" ht="12" customHeight="1">
      <c r="A15" s="547"/>
      <c r="B15" s="548">
        <v>12</v>
      </c>
      <c r="C15" s="505" t="s">
        <v>606</v>
      </c>
      <c r="D15" s="590">
        <v>4</v>
      </c>
      <c r="E15" s="590">
        <v>1</v>
      </c>
      <c r="F15" s="590">
        <v>7</v>
      </c>
      <c r="G15" s="590">
        <v>3</v>
      </c>
      <c r="H15" s="590">
        <v>15</v>
      </c>
      <c r="I15" s="590">
        <v>160</v>
      </c>
      <c r="J15" s="590"/>
      <c r="K15" s="591">
        <v>0</v>
      </c>
      <c r="L15" s="591">
        <v>0</v>
      </c>
      <c r="M15" s="591">
        <v>4</v>
      </c>
      <c r="N15" s="591">
        <v>2</v>
      </c>
      <c r="O15" s="590">
        <v>6</v>
      </c>
      <c r="P15" s="591">
        <v>52</v>
      </c>
      <c r="Q15" s="591"/>
      <c r="R15" s="591">
        <v>4</v>
      </c>
      <c r="S15" s="591">
        <v>1</v>
      </c>
      <c r="T15" s="591">
        <v>3</v>
      </c>
      <c r="U15" s="591">
        <v>1</v>
      </c>
      <c r="V15" s="590">
        <v>9</v>
      </c>
      <c r="W15" s="591">
        <v>108</v>
      </c>
    </row>
    <row r="16" spans="1:23" s="502" customFormat="1" ht="12" customHeight="1">
      <c r="A16" s="547"/>
      <c r="B16" s="548">
        <v>13</v>
      </c>
      <c r="C16" s="505" t="s">
        <v>607</v>
      </c>
      <c r="D16" s="590">
        <v>8</v>
      </c>
      <c r="E16" s="590">
        <v>3</v>
      </c>
      <c r="F16" s="590">
        <v>5</v>
      </c>
      <c r="G16" s="590">
        <v>6</v>
      </c>
      <c r="H16" s="590">
        <v>22</v>
      </c>
      <c r="I16" s="590">
        <v>359</v>
      </c>
      <c r="J16" s="590"/>
      <c r="K16" s="591">
        <v>3</v>
      </c>
      <c r="L16" s="591">
        <v>1</v>
      </c>
      <c r="M16" s="591">
        <v>1</v>
      </c>
      <c r="N16" s="591">
        <v>1</v>
      </c>
      <c r="O16" s="590">
        <v>6</v>
      </c>
      <c r="P16" s="591">
        <v>116</v>
      </c>
      <c r="Q16" s="591"/>
      <c r="R16" s="591">
        <v>5</v>
      </c>
      <c r="S16" s="591">
        <v>2</v>
      </c>
      <c r="T16" s="591">
        <v>4</v>
      </c>
      <c r="U16" s="591">
        <v>5</v>
      </c>
      <c r="V16" s="590">
        <v>16</v>
      </c>
      <c r="W16" s="591">
        <v>243</v>
      </c>
    </row>
    <row r="17" spans="1:23" s="502" customFormat="1" ht="12" customHeight="1">
      <c r="A17" s="547"/>
      <c r="B17" s="548">
        <v>14</v>
      </c>
      <c r="C17" s="505" t="s">
        <v>608</v>
      </c>
      <c r="D17" s="590">
        <v>12</v>
      </c>
      <c r="E17" s="590">
        <v>14</v>
      </c>
      <c r="F17" s="590">
        <v>22</v>
      </c>
      <c r="G17" s="590">
        <v>21</v>
      </c>
      <c r="H17" s="590">
        <v>69</v>
      </c>
      <c r="I17" s="590" t="s">
        <v>759</v>
      </c>
      <c r="J17" s="590"/>
      <c r="K17" s="591">
        <v>6</v>
      </c>
      <c r="L17" s="591">
        <v>1</v>
      </c>
      <c r="M17" s="591">
        <v>7</v>
      </c>
      <c r="N17" s="591">
        <v>6</v>
      </c>
      <c r="O17" s="590">
        <v>20</v>
      </c>
      <c r="P17" s="591" t="s">
        <v>759</v>
      </c>
      <c r="Q17" s="591"/>
      <c r="R17" s="591">
        <v>6</v>
      </c>
      <c r="S17" s="591">
        <v>13</v>
      </c>
      <c r="T17" s="591">
        <v>15</v>
      </c>
      <c r="U17" s="591">
        <v>15</v>
      </c>
      <c r="V17" s="590">
        <v>49</v>
      </c>
      <c r="W17" s="591" t="s">
        <v>759</v>
      </c>
    </row>
    <row r="18" spans="1:23" s="502" customFormat="1" ht="12" customHeight="1">
      <c r="A18" s="547"/>
      <c r="B18" s="548">
        <v>15</v>
      </c>
      <c r="C18" s="505" t="s">
        <v>609</v>
      </c>
      <c r="D18" s="590">
        <v>1</v>
      </c>
      <c r="E18" s="590">
        <v>3</v>
      </c>
      <c r="F18" s="590">
        <v>4</v>
      </c>
      <c r="G18" s="590">
        <v>6</v>
      </c>
      <c r="H18" s="590">
        <v>14</v>
      </c>
      <c r="I18" s="590">
        <v>147</v>
      </c>
      <c r="J18" s="590"/>
      <c r="K18" s="591">
        <v>0</v>
      </c>
      <c r="L18" s="591">
        <v>1</v>
      </c>
      <c r="M18" s="591">
        <v>2</v>
      </c>
      <c r="N18" s="591">
        <v>2</v>
      </c>
      <c r="O18" s="590">
        <v>5</v>
      </c>
      <c r="P18" s="591">
        <v>50</v>
      </c>
      <c r="Q18" s="591"/>
      <c r="R18" s="591">
        <v>1</v>
      </c>
      <c r="S18" s="591">
        <v>2</v>
      </c>
      <c r="T18" s="591">
        <v>2</v>
      </c>
      <c r="U18" s="591">
        <v>4</v>
      </c>
      <c r="V18" s="590">
        <v>9</v>
      </c>
      <c r="W18" s="591">
        <v>97</v>
      </c>
    </row>
    <row r="19" spans="1:23" s="502" customFormat="1" ht="12" customHeight="1">
      <c r="A19" s="547"/>
      <c r="B19" s="548">
        <v>16</v>
      </c>
      <c r="C19" s="505" t="s">
        <v>610</v>
      </c>
      <c r="D19" s="590">
        <v>0</v>
      </c>
      <c r="E19" s="590">
        <v>5</v>
      </c>
      <c r="F19" s="590">
        <v>0</v>
      </c>
      <c r="G19" s="590">
        <v>2</v>
      </c>
      <c r="H19" s="590">
        <v>7</v>
      </c>
      <c r="I19" s="590">
        <v>106</v>
      </c>
      <c r="J19" s="590"/>
      <c r="K19" s="591" t="s">
        <v>759</v>
      </c>
      <c r="L19" s="591">
        <v>0</v>
      </c>
      <c r="M19" s="591">
        <v>0</v>
      </c>
      <c r="N19" s="591">
        <v>1</v>
      </c>
      <c r="O19" s="590">
        <v>1</v>
      </c>
      <c r="P19" s="591">
        <v>39</v>
      </c>
      <c r="Q19" s="591"/>
      <c r="R19" s="591">
        <v>0</v>
      </c>
      <c r="S19" s="591">
        <v>5</v>
      </c>
      <c r="T19" s="591">
        <v>0</v>
      </c>
      <c r="U19" s="591">
        <v>1</v>
      </c>
      <c r="V19" s="590">
        <v>6</v>
      </c>
      <c r="W19" s="591">
        <v>67</v>
      </c>
    </row>
    <row r="20" spans="1:23" s="502" customFormat="1" ht="12" customHeight="1">
      <c r="A20" s="547"/>
      <c r="B20" s="548">
        <v>17</v>
      </c>
      <c r="C20" s="505" t="s">
        <v>611</v>
      </c>
      <c r="D20" s="592" t="s">
        <v>760</v>
      </c>
      <c r="E20" s="592" t="s">
        <v>760</v>
      </c>
      <c r="F20" s="592" t="s">
        <v>760</v>
      </c>
      <c r="G20" s="592" t="s">
        <v>760</v>
      </c>
      <c r="H20" s="592" t="s">
        <v>760</v>
      </c>
      <c r="I20" s="592" t="s">
        <v>760</v>
      </c>
      <c r="J20" s="590"/>
      <c r="K20" s="593" t="s">
        <v>760</v>
      </c>
      <c r="L20" s="593" t="s">
        <v>760</v>
      </c>
      <c r="M20" s="593" t="s">
        <v>760</v>
      </c>
      <c r="N20" s="593" t="s">
        <v>760</v>
      </c>
      <c r="O20" s="592" t="s">
        <v>760</v>
      </c>
      <c r="P20" s="593" t="s">
        <v>760</v>
      </c>
      <c r="Q20" s="593"/>
      <c r="R20" s="593" t="s">
        <v>760</v>
      </c>
      <c r="S20" s="593" t="s">
        <v>760</v>
      </c>
      <c r="T20" s="593" t="s">
        <v>760</v>
      </c>
      <c r="U20" s="593" t="s">
        <v>760</v>
      </c>
      <c r="V20" s="592" t="s">
        <v>760</v>
      </c>
      <c r="W20" s="593" t="s">
        <v>760</v>
      </c>
    </row>
    <row r="21" spans="1:23" s="502" customFormat="1" ht="12" customHeight="1">
      <c r="A21" s="547"/>
      <c r="B21" s="548">
        <v>18</v>
      </c>
      <c r="C21" s="505" t="s">
        <v>612</v>
      </c>
      <c r="D21" s="590">
        <v>3</v>
      </c>
      <c r="E21" s="590">
        <v>1</v>
      </c>
      <c r="F21" s="590">
        <v>4</v>
      </c>
      <c r="G21" s="590">
        <v>5</v>
      </c>
      <c r="H21" s="590">
        <v>13</v>
      </c>
      <c r="I21" s="590" t="s">
        <v>830</v>
      </c>
      <c r="J21" s="590"/>
      <c r="K21" s="591">
        <v>0</v>
      </c>
      <c r="L21" s="591">
        <v>1</v>
      </c>
      <c r="M21" s="591">
        <v>1</v>
      </c>
      <c r="N21" s="591">
        <v>4</v>
      </c>
      <c r="O21" s="590">
        <v>6</v>
      </c>
      <c r="P21" s="590" t="s">
        <v>830</v>
      </c>
      <c r="Q21" s="591"/>
      <c r="R21" s="591">
        <v>3</v>
      </c>
      <c r="S21" s="591">
        <v>0</v>
      </c>
      <c r="T21" s="591">
        <v>3</v>
      </c>
      <c r="U21" s="591">
        <v>1</v>
      </c>
      <c r="V21" s="590">
        <v>7</v>
      </c>
      <c r="W21" s="590" t="s">
        <v>830</v>
      </c>
    </row>
    <row r="22" spans="1:23" s="502" customFormat="1" ht="12" customHeight="1">
      <c r="A22" s="547"/>
      <c r="B22" s="548">
        <v>19</v>
      </c>
      <c r="C22" s="505" t="s">
        <v>613</v>
      </c>
      <c r="D22" s="590">
        <v>33</v>
      </c>
      <c r="E22" s="590">
        <v>61</v>
      </c>
      <c r="F22" s="590">
        <v>73</v>
      </c>
      <c r="G22" s="590">
        <v>76</v>
      </c>
      <c r="H22" s="590">
        <v>243</v>
      </c>
      <c r="I22" s="590">
        <v>38</v>
      </c>
      <c r="J22" s="590"/>
      <c r="K22" s="591">
        <v>11</v>
      </c>
      <c r="L22" s="591">
        <v>22</v>
      </c>
      <c r="M22" s="591">
        <v>22</v>
      </c>
      <c r="N22" s="591">
        <v>32</v>
      </c>
      <c r="O22" s="590">
        <v>87</v>
      </c>
      <c r="P22" s="591">
        <v>8</v>
      </c>
      <c r="Q22" s="591"/>
      <c r="R22" s="591">
        <v>22</v>
      </c>
      <c r="S22" s="591">
        <v>39</v>
      </c>
      <c r="T22" s="591">
        <v>51</v>
      </c>
      <c r="U22" s="591">
        <v>44</v>
      </c>
      <c r="V22" s="590">
        <v>156</v>
      </c>
      <c r="W22" s="591">
        <v>30</v>
      </c>
    </row>
    <row r="23" spans="1:23" s="502" customFormat="1" ht="12" customHeight="1">
      <c r="A23" s="547"/>
      <c r="B23" s="548">
        <v>20</v>
      </c>
      <c r="C23" s="505" t="s">
        <v>614</v>
      </c>
      <c r="D23" s="590">
        <v>1</v>
      </c>
      <c r="E23" s="590">
        <v>6</v>
      </c>
      <c r="F23" s="590">
        <v>5</v>
      </c>
      <c r="G23" s="590">
        <v>8</v>
      </c>
      <c r="H23" s="590">
        <v>20</v>
      </c>
      <c r="I23" s="590">
        <v>8</v>
      </c>
      <c r="J23" s="590"/>
      <c r="K23" s="591">
        <v>0</v>
      </c>
      <c r="L23" s="591">
        <v>0</v>
      </c>
      <c r="M23" s="591">
        <v>0</v>
      </c>
      <c r="N23" s="591">
        <v>2</v>
      </c>
      <c r="O23" s="590">
        <v>2</v>
      </c>
      <c r="P23" s="591">
        <v>1</v>
      </c>
      <c r="Q23" s="591"/>
      <c r="R23" s="591">
        <v>1</v>
      </c>
      <c r="S23" s="591">
        <v>6</v>
      </c>
      <c r="T23" s="591">
        <v>5</v>
      </c>
      <c r="U23" s="591">
        <v>6</v>
      </c>
      <c r="V23" s="590">
        <v>18</v>
      </c>
      <c r="W23" s="591">
        <v>7</v>
      </c>
    </row>
    <row r="24" spans="1:23" s="502" customFormat="1" ht="12" customHeight="1">
      <c r="A24" s="547"/>
      <c r="B24" s="548">
        <v>21</v>
      </c>
      <c r="C24" s="505" t="s">
        <v>615</v>
      </c>
      <c r="D24" s="590">
        <v>45</v>
      </c>
      <c r="E24" s="590">
        <v>7</v>
      </c>
      <c r="F24" s="590">
        <v>7</v>
      </c>
      <c r="G24" s="590">
        <v>10</v>
      </c>
      <c r="H24" s="590">
        <v>69</v>
      </c>
      <c r="I24" s="590" t="s">
        <v>759</v>
      </c>
      <c r="J24" s="590"/>
      <c r="K24" s="591">
        <v>20</v>
      </c>
      <c r="L24" s="591">
        <v>4</v>
      </c>
      <c r="M24" s="591">
        <v>3</v>
      </c>
      <c r="N24" s="591">
        <v>6</v>
      </c>
      <c r="O24" s="590">
        <v>33</v>
      </c>
      <c r="P24" s="591" t="s">
        <v>759</v>
      </c>
      <c r="Q24" s="591"/>
      <c r="R24" s="591">
        <v>25</v>
      </c>
      <c r="S24" s="591">
        <v>3</v>
      </c>
      <c r="T24" s="591">
        <v>4</v>
      </c>
      <c r="U24" s="591">
        <v>4</v>
      </c>
      <c r="V24" s="590">
        <v>36</v>
      </c>
      <c r="W24" s="591" t="s">
        <v>759</v>
      </c>
    </row>
    <row r="25" spans="1:23" s="502" customFormat="1" ht="12" customHeight="1">
      <c r="A25" s="547"/>
      <c r="B25" s="548">
        <v>22</v>
      </c>
      <c r="C25" s="505" t="s">
        <v>616</v>
      </c>
      <c r="D25" s="592">
        <v>84</v>
      </c>
      <c r="E25" s="592">
        <v>44</v>
      </c>
      <c r="F25" s="592">
        <v>70</v>
      </c>
      <c r="G25" s="592">
        <v>91</v>
      </c>
      <c r="H25" s="592">
        <v>289</v>
      </c>
      <c r="I25" s="592">
        <v>330</v>
      </c>
      <c r="J25" s="590"/>
      <c r="K25" s="593">
        <v>25</v>
      </c>
      <c r="L25" s="593">
        <v>13</v>
      </c>
      <c r="M25" s="593">
        <v>17</v>
      </c>
      <c r="N25" s="593">
        <v>35</v>
      </c>
      <c r="O25" s="592">
        <v>90</v>
      </c>
      <c r="P25" s="593">
        <v>122</v>
      </c>
      <c r="Q25" s="591"/>
      <c r="R25" s="593">
        <v>59</v>
      </c>
      <c r="S25" s="593">
        <v>31</v>
      </c>
      <c r="T25" s="593">
        <v>53</v>
      </c>
      <c r="U25" s="593">
        <v>56</v>
      </c>
      <c r="V25" s="592">
        <v>199</v>
      </c>
      <c r="W25" s="593">
        <v>208</v>
      </c>
    </row>
    <row r="26" spans="1:23" s="502" customFormat="1" ht="12" customHeight="1">
      <c r="A26" s="547"/>
      <c r="B26" s="548">
        <v>23</v>
      </c>
      <c r="C26" s="505" t="s">
        <v>617</v>
      </c>
      <c r="D26" s="590">
        <v>89</v>
      </c>
      <c r="E26" s="590">
        <v>72</v>
      </c>
      <c r="F26" s="590">
        <v>68</v>
      </c>
      <c r="G26" s="590">
        <v>90</v>
      </c>
      <c r="H26" s="590">
        <v>319</v>
      </c>
      <c r="I26" s="590" t="s">
        <v>759</v>
      </c>
      <c r="J26" s="590"/>
      <c r="K26" s="591">
        <v>34</v>
      </c>
      <c r="L26" s="591">
        <v>28</v>
      </c>
      <c r="M26" s="591">
        <v>22</v>
      </c>
      <c r="N26" s="591">
        <v>34</v>
      </c>
      <c r="O26" s="590">
        <v>118</v>
      </c>
      <c r="P26" s="591" t="s">
        <v>759</v>
      </c>
      <c r="Q26" s="591"/>
      <c r="R26" s="591">
        <v>55</v>
      </c>
      <c r="S26" s="591">
        <v>44</v>
      </c>
      <c r="T26" s="591">
        <v>46</v>
      </c>
      <c r="U26" s="591">
        <v>56</v>
      </c>
      <c r="V26" s="590">
        <v>201</v>
      </c>
      <c r="W26" s="591" t="s">
        <v>759</v>
      </c>
    </row>
    <row r="27" spans="1:23" s="502" customFormat="1" ht="12" customHeight="1">
      <c r="A27" s="547"/>
      <c r="B27" s="548">
        <v>24</v>
      </c>
      <c r="C27" s="505" t="s">
        <v>618</v>
      </c>
      <c r="D27" s="590">
        <v>14</v>
      </c>
      <c r="E27" s="590">
        <v>13</v>
      </c>
      <c r="F27" s="590">
        <v>12</v>
      </c>
      <c r="G27" s="590">
        <v>11</v>
      </c>
      <c r="H27" s="590">
        <v>50</v>
      </c>
      <c r="I27" s="590" t="s">
        <v>759</v>
      </c>
      <c r="J27" s="590"/>
      <c r="K27" s="591">
        <v>5</v>
      </c>
      <c r="L27" s="591">
        <v>5</v>
      </c>
      <c r="M27" s="591">
        <v>4</v>
      </c>
      <c r="N27" s="591">
        <v>5</v>
      </c>
      <c r="O27" s="590">
        <v>19</v>
      </c>
      <c r="P27" s="591" t="s">
        <v>759</v>
      </c>
      <c r="Q27" s="591"/>
      <c r="R27" s="591">
        <v>9</v>
      </c>
      <c r="S27" s="591">
        <v>8</v>
      </c>
      <c r="T27" s="591">
        <v>8</v>
      </c>
      <c r="U27" s="591">
        <v>6</v>
      </c>
      <c r="V27" s="590">
        <v>31</v>
      </c>
      <c r="W27" s="591" t="s">
        <v>759</v>
      </c>
    </row>
    <row r="28" spans="1:23" s="502" customFormat="1" ht="12" customHeight="1">
      <c r="A28" s="547"/>
      <c r="B28" s="548">
        <v>25</v>
      </c>
      <c r="C28" s="505" t="s">
        <v>619</v>
      </c>
      <c r="D28" s="590">
        <v>26</v>
      </c>
      <c r="E28" s="590">
        <v>23</v>
      </c>
      <c r="F28" s="590">
        <v>32</v>
      </c>
      <c r="G28" s="590">
        <v>26</v>
      </c>
      <c r="H28" s="590">
        <v>107</v>
      </c>
      <c r="I28" s="590" t="s">
        <v>759</v>
      </c>
      <c r="J28" s="590"/>
      <c r="K28" s="591">
        <v>9</v>
      </c>
      <c r="L28" s="591">
        <v>11</v>
      </c>
      <c r="M28" s="591">
        <v>14</v>
      </c>
      <c r="N28" s="591">
        <v>14</v>
      </c>
      <c r="O28" s="590">
        <v>48</v>
      </c>
      <c r="P28" s="591" t="s">
        <v>759</v>
      </c>
      <c r="Q28" s="591"/>
      <c r="R28" s="591">
        <v>17</v>
      </c>
      <c r="S28" s="591">
        <v>12</v>
      </c>
      <c r="T28" s="591">
        <v>18</v>
      </c>
      <c r="U28" s="591">
        <v>12</v>
      </c>
      <c r="V28" s="590">
        <v>59</v>
      </c>
      <c r="W28" s="591" t="s">
        <v>759</v>
      </c>
    </row>
    <row r="29" spans="1:23" s="502" customFormat="1" ht="12" customHeight="1">
      <c r="A29" s="547"/>
      <c r="B29" s="548">
        <v>26</v>
      </c>
      <c r="C29" s="505" t="s">
        <v>620</v>
      </c>
      <c r="D29" s="590">
        <v>1</v>
      </c>
      <c r="E29" s="590">
        <v>0</v>
      </c>
      <c r="F29" s="590">
        <v>3</v>
      </c>
      <c r="G29" s="590">
        <v>4</v>
      </c>
      <c r="H29" s="590">
        <v>8</v>
      </c>
      <c r="I29" s="590" t="s">
        <v>759</v>
      </c>
      <c r="J29" s="590"/>
      <c r="K29" s="591">
        <v>1</v>
      </c>
      <c r="L29" s="591">
        <v>0</v>
      </c>
      <c r="M29" s="591">
        <v>1</v>
      </c>
      <c r="N29" s="591">
        <v>1</v>
      </c>
      <c r="O29" s="590">
        <v>3</v>
      </c>
      <c r="P29" s="591" t="s">
        <v>759</v>
      </c>
      <c r="Q29" s="591"/>
      <c r="R29" s="591">
        <v>0</v>
      </c>
      <c r="S29" s="591">
        <v>0</v>
      </c>
      <c r="T29" s="591">
        <v>2</v>
      </c>
      <c r="U29" s="591">
        <v>3</v>
      </c>
      <c r="V29" s="590">
        <v>5</v>
      </c>
      <c r="W29" s="591" t="s">
        <v>759</v>
      </c>
    </row>
    <row r="30" spans="1:23" s="502" customFormat="1" ht="12" customHeight="1">
      <c r="A30" s="547"/>
      <c r="B30" s="548">
        <v>27</v>
      </c>
      <c r="C30" s="505" t="s">
        <v>621</v>
      </c>
      <c r="D30" s="590">
        <v>67</v>
      </c>
      <c r="E30" s="590">
        <v>12</v>
      </c>
      <c r="F30" s="590">
        <v>10</v>
      </c>
      <c r="G30" s="590">
        <v>15</v>
      </c>
      <c r="H30" s="590">
        <v>104</v>
      </c>
      <c r="I30" s="590" t="s">
        <v>759</v>
      </c>
      <c r="J30" s="590"/>
      <c r="K30" s="591">
        <v>21</v>
      </c>
      <c r="L30" s="591">
        <v>3</v>
      </c>
      <c r="M30" s="591">
        <v>1</v>
      </c>
      <c r="N30" s="591">
        <v>6</v>
      </c>
      <c r="O30" s="590">
        <v>31</v>
      </c>
      <c r="P30" s="591" t="s">
        <v>759</v>
      </c>
      <c r="Q30" s="591"/>
      <c r="R30" s="591">
        <v>46</v>
      </c>
      <c r="S30" s="591">
        <v>9</v>
      </c>
      <c r="T30" s="591">
        <v>9</v>
      </c>
      <c r="U30" s="591">
        <v>9</v>
      </c>
      <c r="V30" s="590">
        <v>73</v>
      </c>
      <c r="W30" s="591" t="s">
        <v>759</v>
      </c>
    </row>
    <row r="31" spans="1:23" s="502" customFormat="1" ht="12" customHeight="1">
      <c r="A31" s="547"/>
      <c r="B31" s="548">
        <v>28</v>
      </c>
      <c r="C31" s="505" t="s">
        <v>622</v>
      </c>
      <c r="D31" s="590">
        <v>51</v>
      </c>
      <c r="E31" s="590">
        <v>5</v>
      </c>
      <c r="F31" s="590">
        <v>1</v>
      </c>
      <c r="G31" s="590" t="s">
        <v>759</v>
      </c>
      <c r="H31" s="590">
        <v>57</v>
      </c>
      <c r="I31" s="590" t="s">
        <v>759</v>
      </c>
      <c r="J31" s="590"/>
      <c r="K31" s="591">
        <v>11</v>
      </c>
      <c r="L31" s="591">
        <v>0</v>
      </c>
      <c r="M31" s="591">
        <v>0</v>
      </c>
      <c r="N31" s="591" t="s">
        <v>759</v>
      </c>
      <c r="O31" s="590">
        <v>11</v>
      </c>
      <c r="P31" s="591" t="s">
        <v>759</v>
      </c>
      <c r="Q31" s="591"/>
      <c r="R31" s="591">
        <v>40</v>
      </c>
      <c r="S31" s="591">
        <v>5</v>
      </c>
      <c r="T31" s="591">
        <v>1</v>
      </c>
      <c r="U31" s="591" t="s">
        <v>759</v>
      </c>
      <c r="V31" s="590">
        <v>46</v>
      </c>
      <c r="W31" s="591" t="s">
        <v>759</v>
      </c>
    </row>
    <row r="32" spans="1:23" s="502" customFormat="1" ht="12" customHeight="1">
      <c r="A32" s="547"/>
      <c r="B32" s="548">
        <v>29</v>
      </c>
      <c r="C32" s="505" t="s">
        <v>623</v>
      </c>
      <c r="D32" s="590">
        <v>45</v>
      </c>
      <c r="E32" s="590">
        <v>36</v>
      </c>
      <c r="F32" s="590">
        <v>39</v>
      </c>
      <c r="G32" s="590">
        <v>40</v>
      </c>
      <c r="H32" s="590">
        <v>160</v>
      </c>
      <c r="I32" s="590" t="s">
        <v>759</v>
      </c>
      <c r="J32" s="590"/>
      <c r="K32" s="591">
        <v>18</v>
      </c>
      <c r="L32" s="591">
        <v>13</v>
      </c>
      <c r="M32" s="591">
        <v>14</v>
      </c>
      <c r="N32" s="591">
        <v>16</v>
      </c>
      <c r="O32" s="590">
        <v>61</v>
      </c>
      <c r="P32" s="591" t="s">
        <v>759</v>
      </c>
      <c r="Q32" s="591"/>
      <c r="R32" s="591">
        <v>27</v>
      </c>
      <c r="S32" s="591">
        <v>23</v>
      </c>
      <c r="T32" s="591">
        <v>25</v>
      </c>
      <c r="U32" s="591">
        <v>24</v>
      </c>
      <c r="V32" s="590">
        <v>99</v>
      </c>
      <c r="W32" s="591" t="s">
        <v>759</v>
      </c>
    </row>
    <row r="33" spans="1:23" s="502" customFormat="1" ht="12" customHeight="1">
      <c r="A33" s="547"/>
      <c r="B33" s="548">
        <v>30</v>
      </c>
      <c r="C33" s="505" t="s">
        <v>624</v>
      </c>
      <c r="D33" s="590">
        <v>29</v>
      </c>
      <c r="E33" s="590">
        <v>18</v>
      </c>
      <c r="F33" s="590">
        <v>24</v>
      </c>
      <c r="G33" s="590">
        <v>0</v>
      </c>
      <c r="H33" s="590">
        <v>71</v>
      </c>
      <c r="I33" s="590" t="s">
        <v>759</v>
      </c>
      <c r="J33" s="590"/>
      <c r="K33" s="591">
        <v>3</v>
      </c>
      <c r="L33" s="591">
        <v>5</v>
      </c>
      <c r="M33" s="591">
        <v>8</v>
      </c>
      <c r="N33" s="591" t="s">
        <v>759</v>
      </c>
      <c r="O33" s="590">
        <v>16</v>
      </c>
      <c r="P33" s="591" t="s">
        <v>759</v>
      </c>
      <c r="Q33" s="591"/>
      <c r="R33" s="591">
        <v>26</v>
      </c>
      <c r="S33" s="591">
        <v>13</v>
      </c>
      <c r="T33" s="591">
        <v>16</v>
      </c>
      <c r="U33" s="591">
        <v>0</v>
      </c>
      <c r="V33" s="590">
        <v>55</v>
      </c>
      <c r="W33" s="591" t="s">
        <v>759</v>
      </c>
    </row>
    <row r="34" spans="1:23" s="502" customFormat="1" ht="12" customHeight="1">
      <c r="A34" s="547"/>
      <c r="B34" s="548">
        <v>31</v>
      </c>
      <c r="C34" s="505" t="s">
        <v>625</v>
      </c>
      <c r="D34" s="590">
        <v>5</v>
      </c>
      <c r="E34" s="590">
        <v>8</v>
      </c>
      <c r="F34" s="590">
        <v>17</v>
      </c>
      <c r="G34" s="590">
        <v>1</v>
      </c>
      <c r="H34" s="590">
        <v>31</v>
      </c>
      <c r="I34" s="590">
        <v>16</v>
      </c>
      <c r="J34" s="590"/>
      <c r="K34" s="591">
        <v>3</v>
      </c>
      <c r="L34" s="591">
        <v>2</v>
      </c>
      <c r="M34" s="591">
        <v>9</v>
      </c>
      <c r="N34" s="591" t="s">
        <v>759</v>
      </c>
      <c r="O34" s="590">
        <v>14</v>
      </c>
      <c r="P34" s="591">
        <v>2</v>
      </c>
      <c r="Q34" s="591"/>
      <c r="R34" s="591">
        <v>2</v>
      </c>
      <c r="S34" s="591">
        <v>6</v>
      </c>
      <c r="T34" s="591">
        <v>8</v>
      </c>
      <c r="U34" s="591">
        <v>1</v>
      </c>
      <c r="V34" s="590">
        <v>17</v>
      </c>
      <c r="W34" s="591">
        <v>14</v>
      </c>
    </row>
    <row r="35" spans="1:23" s="502" customFormat="1" ht="12" customHeight="1">
      <c r="A35" s="547"/>
      <c r="B35" s="548">
        <v>32</v>
      </c>
      <c r="C35" s="505" t="s">
        <v>626</v>
      </c>
      <c r="D35" s="590">
        <v>4</v>
      </c>
      <c r="E35" s="590">
        <v>4</v>
      </c>
      <c r="F35" s="590">
        <v>1</v>
      </c>
      <c r="G35" s="590">
        <v>2</v>
      </c>
      <c r="H35" s="590">
        <v>11</v>
      </c>
      <c r="I35" s="590" t="s">
        <v>759</v>
      </c>
      <c r="J35" s="590"/>
      <c r="K35" s="591">
        <v>1</v>
      </c>
      <c r="L35" s="591">
        <v>1</v>
      </c>
      <c r="M35" s="591">
        <v>0</v>
      </c>
      <c r="N35" s="591">
        <v>1</v>
      </c>
      <c r="O35" s="590">
        <v>3</v>
      </c>
      <c r="P35" s="591" t="s">
        <v>759</v>
      </c>
      <c r="Q35" s="591"/>
      <c r="R35" s="591">
        <v>3</v>
      </c>
      <c r="S35" s="591">
        <v>3</v>
      </c>
      <c r="T35" s="591">
        <v>1</v>
      </c>
      <c r="U35" s="591">
        <v>1</v>
      </c>
      <c r="V35" s="590">
        <v>8</v>
      </c>
      <c r="W35" s="591" t="s">
        <v>759</v>
      </c>
    </row>
    <row r="36" spans="1:23" s="502" customFormat="1" ht="13.5" customHeight="1" thickBot="1">
      <c r="A36" s="547"/>
      <c r="B36" s="551">
        <v>33</v>
      </c>
      <c r="C36" s="510" t="s">
        <v>627</v>
      </c>
      <c r="D36" s="594">
        <v>0</v>
      </c>
      <c r="E36" s="594">
        <v>0</v>
      </c>
      <c r="F36" s="594">
        <v>1</v>
      </c>
      <c r="G36" s="594">
        <v>0</v>
      </c>
      <c r="H36" s="594">
        <v>1</v>
      </c>
      <c r="I36" s="594">
        <v>3</v>
      </c>
      <c r="J36" s="594"/>
      <c r="K36" s="595">
        <v>0</v>
      </c>
      <c r="L36" s="595">
        <v>0</v>
      </c>
      <c r="M36" s="595">
        <v>0</v>
      </c>
      <c r="N36" s="595">
        <v>0</v>
      </c>
      <c r="O36" s="594">
        <v>0</v>
      </c>
      <c r="P36" s="595">
        <v>0</v>
      </c>
      <c r="Q36" s="595"/>
      <c r="R36" s="595">
        <v>0</v>
      </c>
      <c r="S36" s="595">
        <v>0</v>
      </c>
      <c r="T36" s="595">
        <v>1</v>
      </c>
      <c r="U36" s="595">
        <v>0</v>
      </c>
      <c r="V36" s="594">
        <v>1</v>
      </c>
      <c r="W36" s="595">
        <v>3</v>
      </c>
    </row>
    <row r="37" spans="1:23" s="508" customFormat="1" ht="15.75" customHeight="1" thickBot="1">
      <c r="A37" s="547"/>
      <c r="B37" s="554"/>
      <c r="C37" s="555" t="s">
        <v>628</v>
      </c>
      <c r="D37" s="596">
        <f>SUM(D4:D36)</f>
        <v>618</v>
      </c>
      <c r="E37" s="596">
        <f aca="true" t="shared" si="0" ref="E37:V37">SUM(E4:E36)</f>
        <v>419</v>
      </c>
      <c r="F37" s="596">
        <f t="shared" si="0"/>
        <v>519</v>
      </c>
      <c r="G37" s="596">
        <f t="shared" si="0"/>
        <v>558</v>
      </c>
      <c r="H37" s="596">
        <f t="shared" si="0"/>
        <v>2114</v>
      </c>
      <c r="I37" s="596" t="s">
        <v>762</v>
      </c>
      <c r="J37" s="596"/>
      <c r="K37" s="596">
        <f t="shared" si="0"/>
        <v>203</v>
      </c>
      <c r="L37" s="596">
        <f t="shared" si="0"/>
        <v>145</v>
      </c>
      <c r="M37" s="596">
        <f t="shared" si="0"/>
        <v>169</v>
      </c>
      <c r="N37" s="596">
        <f t="shared" si="0"/>
        <v>226</v>
      </c>
      <c r="O37" s="596">
        <f t="shared" si="0"/>
        <v>743</v>
      </c>
      <c r="P37" s="596" t="s">
        <v>762</v>
      </c>
      <c r="Q37" s="596"/>
      <c r="R37" s="596">
        <f t="shared" si="0"/>
        <v>415</v>
      </c>
      <c r="S37" s="596">
        <f t="shared" si="0"/>
        <v>274</v>
      </c>
      <c r="T37" s="596">
        <f t="shared" si="0"/>
        <v>350</v>
      </c>
      <c r="U37" s="596">
        <f t="shared" si="0"/>
        <v>332</v>
      </c>
      <c r="V37" s="596">
        <f t="shared" si="0"/>
        <v>1371</v>
      </c>
      <c r="W37" s="596" t="s">
        <v>763</v>
      </c>
    </row>
    <row r="38" spans="1:23" s="508" customFormat="1" ht="12" customHeight="1">
      <c r="A38" s="547"/>
      <c r="B38" s="557">
        <v>34</v>
      </c>
      <c r="C38" s="558" t="s">
        <v>629</v>
      </c>
      <c r="D38" s="597">
        <v>0</v>
      </c>
      <c r="E38" s="597">
        <v>0</v>
      </c>
      <c r="F38" s="597">
        <v>0</v>
      </c>
      <c r="G38" s="597">
        <v>0</v>
      </c>
      <c r="H38" s="597">
        <v>0</v>
      </c>
      <c r="I38" s="597">
        <v>12</v>
      </c>
      <c r="J38" s="597"/>
      <c r="K38" s="598">
        <v>0</v>
      </c>
      <c r="L38" s="598">
        <v>0</v>
      </c>
      <c r="M38" s="598">
        <v>0</v>
      </c>
      <c r="N38" s="598">
        <v>0</v>
      </c>
      <c r="O38" s="597" t="s">
        <v>759</v>
      </c>
      <c r="P38" s="598">
        <v>3</v>
      </c>
      <c r="Q38" s="598"/>
      <c r="R38" s="598">
        <v>0</v>
      </c>
      <c r="S38" s="598">
        <v>0</v>
      </c>
      <c r="T38" s="598">
        <v>0</v>
      </c>
      <c r="U38" s="598">
        <v>0</v>
      </c>
      <c r="V38" s="597">
        <v>0</v>
      </c>
      <c r="W38" s="598">
        <v>9</v>
      </c>
    </row>
    <row r="39" spans="1:23" s="508" customFormat="1" ht="12" customHeight="1" thickBot="1">
      <c r="A39" s="547"/>
      <c r="B39" s="561">
        <v>35</v>
      </c>
      <c r="C39" s="562" t="s">
        <v>28</v>
      </c>
      <c r="D39" s="599">
        <v>241</v>
      </c>
      <c r="E39" s="599">
        <v>167</v>
      </c>
      <c r="F39" s="599">
        <v>169</v>
      </c>
      <c r="G39" s="599">
        <v>191</v>
      </c>
      <c r="H39" s="599">
        <v>768</v>
      </c>
      <c r="I39" s="599">
        <v>725</v>
      </c>
      <c r="J39" s="599"/>
      <c r="K39" s="600">
        <v>96</v>
      </c>
      <c r="L39" s="600">
        <v>58</v>
      </c>
      <c r="M39" s="600">
        <v>71</v>
      </c>
      <c r="N39" s="600">
        <v>84</v>
      </c>
      <c r="O39" s="599">
        <v>309</v>
      </c>
      <c r="P39" s="600">
        <v>291</v>
      </c>
      <c r="Q39" s="600"/>
      <c r="R39" s="600">
        <v>145</v>
      </c>
      <c r="S39" s="600">
        <v>109</v>
      </c>
      <c r="T39" s="600">
        <v>98</v>
      </c>
      <c r="U39" s="600">
        <v>107</v>
      </c>
      <c r="V39" s="599">
        <v>459</v>
      </c>
      <c r="W39" s="600">
        <v>434</v>
      </c>
    </row>
    <row r="40" spans="1:23" s="508" customFormat="1" ht="20.25" customHeight="1" thickBot="1" thickTop="1">
      <c r="A40" s="547"/>
      <c r="B40" s="565"/>
      <c r="C40" s="565" t="s">
        <v>630</v>
      </c>
      <c r="D40" s="601">
        <f>SUM(D37:D39)</f>
        <v>859</v>
      </c>
      <c r="E40" s="601">
        <f aca="true" t="shared" si="1" ref="E40:V40">SUM(E37:E39)</f>
        <v>586</v>
      </c>
      <c r="F40" s="601">
        <f t="shared" si="1"/>
        <v>688</v>
      </c>
      <c r="G40" s="601">
        <f t="shared" si="1"/>
        <v>749</v>
      </c>
      <c r="H40" s="601">
        <f t="shared" si="1"/>
        <v>2882</v>
      </c>
      <c r="I40" s="601" t="s">
        <v>762</v>
      </c>
      <c r="J40" s="601"/>
      <c r="K40" s="601">
        <f t="shared" si="1"/>
        <v>299</v>
      </c>
      <c r="L40" s="601">
        <f t="shared" si="1"/>
        <v>203</v>
      </c>
      <c r="M40" s="601">
        <f t="shared" si="1"/>
        <v>240</v>
      </c>
      <c r="N40" s="601">
        <f t="shared" si="1"/>
        <v>310</v>
      </c>
      <c r="O40" s="601">
        <f t="shared" si="1"/>
        <v>1052</v>
      </c>
      <c r="P40" s="601" t="s">
        <v>762</v>
      </c>
      <c r="Q40" s="601"/>
      <c r="R40" s="601">
        <f t="shared" si="1"/>
        <v>560</v>
      </c>
      <c r="S40" s="601">
        <f t="shared" si="1"/>
        <v>383</v>
      </c>
      <c r="T40" s="601">
        <f t="shared" si="1"/>
        <v>448</v>
      </c>
      <c r="U40" s="601">
        <f t="shared" si="1"/>
        <v>439</v>
      </c>
      <c r="V40" s="601">
        <f t="shared" si="1"/>
        <v>1830</v>
      </c>
      <c r="W40" s="601" t="s">
        <v>762</v>
      </c>
    </row>
    <row r="41" spans="2:23" ht="11.25">
      <c r="B41" s="523" t="s">
        <v>631</v>
      </c>
      <c r="D41" s="567"/>
      <c r="E41" s="567"/>
      <c r="F41" s="567"/>
      <c r="G41" s="567"/>
      <c r="H41" s="567"/>
      <c r="I41" s="567"/>
      <c r="J41" s="567"/>
      <c r="K41" s="602"/>
      <c r="L41" s="602"/>
      <c r="M41" s="602"/>
      <c r="N41" s="602"/>
      <c r="O41" s="602"/>
      <c r="P41" s="602"/>
      <c r="Q41" s="602"/>
      <c r="R41" s="567"/>
      <c r="S41" s="567"/>
      <c r="T41" s="567"/>
      <c r="U41" s="567"/>
      <c r="V41" s="567"/>
      <c r="W41" s="567"/>
    </row>
    <row r="42" spans="2:23" s="523" customFormat="1" ht="11.25">
      <c r="B42" s="523" t="s">
        <v>637</v>
      </c>
      <c r="D42" s="526"/>
      <c r="E42" s="526"/>
      <c r="F42" s="526"/>
      <c r="G42" s="526"/>
      <c r="H42" s="526"/>
      <c r="I42" s="526"/>
      <c r="J42" s="526"/>
      <c r="K42" s="525"/>
      <c r="L42" s="525"/>
      <c r="M42" s="525"/>
      <c r="N42" s="525"/>
      <c r="O42" s="525"/>
      <c r="P42" s="525"/>
      <c r="Q42" s="525"/>
      <c r="R42" s="526"/>
      <c r="S42" s="526"/>
      <c r="T42" s="526"/>
      <c r="U42" s="526"/>
      <c r="V42" s="526"/>
      <c r="W42" s="526"/>
    </row>
    <row r="43" spans="4:23" s="533" customFormat="1" ht="11.25">
      <c r="D43" s="603"/>
      <c r="E43" s="603"/>
      <c r="F43" s="603"/>
      <c r="G43" s="603"/>
      <c r="H43" s="603"/>
      <c r="I43" s="603"/>
      <c r="J43" s="603"/>
      <c r="K43" s="604"/>
      <c r="L43" s="604"/>
      <c r="M43" s="604"/>
      <c r="N43" s="604"/>
      <c r="O43" s="604"/>
      <c r="P43" s="604"/>
      <c r="Q43" s="604"/>
      <c r="R43" s="603"/>
      <c r="S43" s="603"/>
      <c r="T43" s="603"/>
      <c r="U43" s="603"/>
      <c r="V43" s="603"/>
      <c r="W43" s="603"/>
    </row>
  </sheetData>
  <conditionalFormatting sqref="E42">
    <cfRule type="expression" priority="1" dxfId="0" stopIfTrue="1">
      <formula>ISERROR(E42)</formula>
    </cfRule>
  </conditionalFormatting>
  <printOptions/>
  <pageMargins left="0.5905511811023623" right="0.5905511811023623" top="0.7874015748031497" bottom="0.7874015748031497" header="0.5118110236220472" footer="0.5118110236220472"/>
  <pageSetup horizontalDpi="600" verticalDpi="600" orientation="landscape" paperSize="9" r:id="rId1"/>
  <headerFooter alignWithMargins="0">
    <oddFooter>&amp;C-15-</oddFooter>
  </headerFooter>
</worksheet>
</file>

<file path=xl/worksheets/sheet12.xml><?xml version="1.0" encoding="utf-8"?>
<worksheet xmlns="http://schemas.openxmlformats.org/spreadsheetml/2006/main" xmlns:r="http://schemas.openxmlformats.org/officeDocument/2006/relationships">
  <dimension ref="A1:W43"/>
  <sheetViews>
    <sheetView view="pageBreakPreview" zoomScaleNormal="90" zoomScaleSheetLayoutView="100" workbookViewId="0" topLeftCell="A1">
      <pane xSplit="3" ySplit="3" topLeftCell="D4"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3.5"/>
  <cols>
    <col min="1" max="1" width="0.74609375" style="492" customWidth="1"/>
    <col min="2" max="2" width="1.12109375" style="492" customWidth="1"/>
    <col min="3" max="3" width="7.50390625" style="492" customWidth="1"/>
    <col min="4" max="9" width="6.75390625" style="492" customWidth="1"/>
    <col min="10" max="10" width="1.12109375" style="492" customWidth="1"/>
    <col min="11" max="16" width="6.75390625" style="613" customWidth="1"/>
    <col min="17" max="17" width="1.12109375" style="613" customWidth="1"/>
    <col min="18" max="22" width="6.75390625" style="492" customWidth="1"/>
    <col min="23" max="23" width="6.125" style="492" customWidth="1"/>
    <col min="24" max="16384" width="9.00390625" style="492" customWidth="1"/>
  </cols>
  <sheetData>
    <row r="1" spans="1:23" s="485" customFormat="1" ht="18.75" customHeight="1" thickBot="1">
      <c r="A1" s="529" t="s">
        <v>638</v>
      </c>
      <c r="B1" s="530"/>
      <c r="C1" s="530"/>
      <c r="D1" s="530"/>
      <c r="E1" s="530"/>
      <c r="F1" s="530"/>
      <c r="G1" s="530"/>
      <c r="H1" s="530"/>
      <c r="I1" s="530"/>
      <c r="J1" s="530"/>
      <c r="K1" s="605"/>
      <c r="L1" s="605"/>
      <c r="M1" s="605"/>
      <c r="N1" s="605"/>
      <c r="O1" s="605"/>
      <c r="P1" s="605"/>
      <c r="Q1" s="605"/>
      <c r="R1" s="530"/>
      <c r="S1" s="530"/>
      <c r="T1" s="530"/>
      <c r="U1" s="530"/>
      <c r="V1" s="530"/>
      <c r="W1" s="1107" t="s">
        <v>827</v>
      </c>
    </row>
    <row r="2" spans="1:23" ht="15.75" customHeight="1">
      <c r="A2" s="533"/>
      <c r="B2" s="534"/>
      <c r="C2" s="533"/>
      <c r="D2" s="606"/>
      <c r="E2" s="606"/>
      <c r="F2" s="606" t="s">
        <v>545</v>
      </c>
      <c r="G2" s="606"/>
      <c r="H2" s="606"/>
      <c r="I2" s="606"/>
      <c r="J2" s="607"/>
      <c r="K2" s="608"/>
      <c r="L2" s="608"/>
      <c r="M2" s="608" t="s">
        <v>270</v>
      </c>
      <c r="N2" s="608"/>
      <c r="O2" s="608"/>
      <c r="P2" s="608"/>
      <c r="Q2" s="609"/>
      <c r="R2" s="606"/>
      <c r="S2" s="606"/>
      <c r="T2" s="606" t="s">
        <v>271</v>
      </c>
      <c r="U2" s="606"/>
      <c r="V2" s="606"/>
      <c r="W2" s="606"/>
    </row>
    <row r="3" spans="1:23" s="497" customFormat="1" ht="17.25" customHeight="1">
      <c r="A3" s="539"/>
      <c r="B3" s="540"/>
      <c r="C3" s="541" t="s">
        <v>517</v>
      </c>
      <c r="D3" s="542" t="s">
        <v>541</v>
      </c>
      <c r="E3" s="542" t="s">
        <v>542</v>
      </c>
      <c r="F3" s="542" t="s">
        <v>543</v>
      </c>
      <c r="G3" s="542" t="s">
        <v>544</v>
      </c>
      <c r="H3" s="542" t="s">
        <v>272</v>
      </c>
      <c r="I3" s="496" t="s">
        <v>594</v>
      </c>
      <c r="J3" s="542"/>
      <c r="K3" s="542" t="s">
        <v>541</v>
      </c>
      <c r="L3" s="542" t="s">
        <v>542</v>
      </c>
      <c r="M3" s="542" t="s">
        <v>543</v>
      </c>
      <c r="N3" s="542" t="s">
        <v>544</v>
      </c>
      <c r="O3" s="542" t="s">
        <v>272</v>
      </c>
      <c r="P3" s="496" t="s">
        <v>594</v>
      </c>
      <c r="Q3" s="542"/>
      <c r="R3" s="542" t="s">
        <v>541</v>
      </c>
      <c r="S3" s="542" t="s">
        <v>542</v>
      </c>
      <c r="T3" s="542" t="s">
        <v>543</v>
      </c>
      <c r="U3" s="542" t="s">
        <v>544</v>
      </c>
      <c r="V3" s="542" t="s">
        <v>272</v>
      </c>
      <c r="W3" s="496" t="s">
        <v>594</v>
      </c>
    </row>
    <row r="4" spans="1:23" s="508" customFormat="1" ht="12" customHeight="1">
      <c r="A4" s="543"/>
      <c r="B4" s="544">
        <v>1</v>
      </c>
      <c r="C4" s="500" t="s">
        <v>595</v>
      </c>
      <c r="D4" s="569">
        <f>'未処置歯ありの者の数'!D4/'受診者数'!D4*100</f>
        <v>15.384615384615385</v>
      </c>
      <c r="E4" s="569">
        <f>'未処置歯ありの者の数'!E4/'受診者数'!E4*100</f>
        <v>16.666666666666664</v>
      </c>
      <c r="F4" s="569">
        <f>'未処置歯ありの者の数'!F4/'受診者数'!F4*100</f>
        <v>21.428571428571427</v>
      </c>
      <c r="G4" s="569">
        <f>'未処置歯ありの者の数'!G4/'受診者数'!G4*100</f>
        <v>50</v>
      </c>
      <c r="H4" s="569">
        <f>'未処置歯ありの者の数'!H4/'受診者数'!H4*100</f>
        <v>20.930232558139537</v>
      </c>
      <c r="I4" s="569">
        <f>'未処置歯ありの者の数'!I4/'受診者数'!I4*100</f>
        <v>20</v>
      </c>
      <c r="J4" s="569"/>
      <c r="K4" s="569">
        <f>'未処置歯ありの者の数'!K4/'受診者数'!K4*100</f>
        <v>0</v>
      </c>
      <c r="L4" s="569">
        <f>'未処置歯ありの者の数'!L4/'受診者数'!L4*100</f>
        <v>0</v>
      </c>
      <c r="M4" s="569">
        <f>'未処置歯ありの者の数'!M4/'受診者数'!M4*100</f>
        <v>40</v>
      </c>
      <c r="N4" s="571" t="s">
        <v>765</v>
      </c>
      <c r="O4" s="569">
        <f>'未処置歯ありの者の数'!O4/'受診者数'!O4*100</f>
        <v>18.181818181818183</v>
      </c>
      <c r="P4" s="569">
        <f>'未処置歯ありの者の数'!P4/'受診者数'!P4*100</f>
        <v>23.076923076923077</v>
      </c>
      <c r="Q4" s="569"/>
      <c r="R4" s="569">
        <f>'未処置歯ありの者の数'!R4/'受診者数'!R4*100</f>
        <v>22.22222222222222</v>
      </c>
      <c r="S4" s="569">
        <f>'未処置歯ありの者の数'!S4/'受診者数'!S4*100</f>
        <v>20</v>
      </c>
      <c r="T4" s="569">
        <f>'未処置歯ありの者の数'!T4/'受診者数'!T4*100</f>
        <v>11.11111111111111</v>
      </c>
      <c r="U4" s="569">
        <f>'未処置歯ありの者の数'!U4/'受診者数'!U4*100</f>
        <v>50</v>
      </c>
      <c r="V4" s="569">
        <f>'未処置歯ありの者の数'!V4/'受診者数'!V4*100</f>
        <v>21.875</v>
      </c>
      <c r="W4" s="569">
        <f>'未処置歯ありの者の数'!W4/'受診者数'!W4*100</f>
        <v>18.75</v>
      </c>
    </row>
    <row r="5" spans="1:23" s="508" customFormat="1" ht="12" customHeight="1">
      <c r="A5" s="547"/>
      <c r="B5" s="548">
        <v>2</v>
      </c>
      <c r="C5" s="505" t="s">
        <v>596</v>
      </c>
      <c r="D5" s="571">
        <f>'未処置歯ありの者の数'!D5/'受診者数'!D5*100</f>
        <v>0</v>
      </c>
      <c r="E5" s="571" t="s">
        <v>765</v>
      </c>
      <c r="F5" s="571">
        <f>'未処置歯ありの者の数'!F5/'受診者数'!F5*100</f>
        <v>100</v>
      </c>
      <c r="G5" s="571">
        <f>'未処置歯ありの者の数'!G5/'受診者数'!G5*100</f>
        <v>75</v>
      </c>
      <c r="H5" s="571">
        <f>'未処置歯ありの者の数'!H5/'受診者数'!H5*100</f>
        <v>57.14285714285714</v>
      </c>
      <c r="I5" s="571">
        <f>'未処置歯ありの者の数'!I5/'受診者数'!I5*100</f>
        <v>22.448979591836736</v>
      </c>
      <c r="J5" s="571"/>
      <c r="K5" s="571" t="s">
        <v>765</v>
      </c>
      <c r="L5" s="571" t="s">
        <v>765</v>
      </c>
      <c r="M5" s="571">
        <f>'未処置歯ありの者の数'!M5/'受診者数'!M5*100</f>
        <v>100</v>
      </c>
      <c r="N5" s="571">
        <f>'未処置歯ありの者の数'!N5/'受診者数'!N5*100</f>
        <v>50</v>
      </c>
      <c r="O5" s="571">
        <f>'未処置歯ありの者の数'!O5/'受診者数'!O5*100</f>
        <v>66.66666666666666</v>
      </c>
      <c r="P5" s="571">
        <f>'未処置歯ありの者の数'!P5/'受診者数'!P5*100</f>
        <v>25</v>
      </c>
      <c r="Q5" s="571"/>
      <c r="R5" s="571">
        <f>'未処置歯ありの者の数'!R5/'受診者数'!R5*100</f>
        <v>0</v>
      </c>
      <c r="S5" s="571" t="s">
        <v>765</v>
      </c>
      <c r="T5" s="571" t="s">
        <v>765</v>
      </c>
      <c r="U5" s="571">
        <f>'未処置歯ありの者の数'!U5/'受診者数'!U5*100</f>
        <v>100</v>
      </c>
      <c r="V5" s="571">
        <f>'未処置歯ありの者の数'!V5/'受診者数'!V5*100</f>
        <v>50</v>
      </c>
      <c r="W5" s="571">
        <f>'未処置歯ありの者の数'!W5/'受診者数'!W5*100</f>
        <v>21.62162162162162</v>
      </c>
    </row>
    <row r="6" spans="1:23" s="508" customFormat="1" ht="12" customHeight="1">
      <c r="A6" s="547"/>
      <c r="B6" s="548">
        <v>3</v>
      </c>
      <c r="C6" s="505" t="s">
        <v>597</v>
      </c>
      <c r="D6" s="571">
        <f>'未処置歯ありの者の数'!D6/'受診者数'!D6*100</f>
        <v>0</v>
      </c>
      <c r="E6" s="571">
        <f>'未処置歯ありの者の数'!E6/'受診者数'!E6*100</f>
        <v>20</v>
      </c>
      <c r="F6" s="571">
        <f>'未処置歯ありの者の数'!F6/'受診者数'!F6*100</f>
        <v>0</v>
      </c>
      <c r="G6" s="571">
        <f>'未処置歯ありの者の数'!G6/'受診者数'!G6*100</f>
        <v>20</v>
      </c>
      <c r="H6" s="571">
        <f>'未処置歯ありの者の数'!H6/'受診者数'!H6*100</f>
        <v>11.76470588235294</v>
      </c>
      <c r="I6" s="571" t="s">
        <v>765</v>
      </c>
      <c r="J6" s="571"/>
      <c r="K6" s="571">
        <f>'未処置歯ありの者の数'!K6/'受診者数'!K6*100</f>
        <v>0</v>
      </c>
      <c r="L6" s="571">
        <f>'未処置歯ありの者の数'!L6/'受診者数'!L6*100</f>
        <v>20</v>
      </c>
      <c r="M6" s="571">
        <f>'未処置歯ありの者の数'!M6/'受診者数'!M6*100</f>
        <v>0</v>
      </c>
      <c r="N6" s="571">
        <f>'未処置歯ありの者の数'!N6/'受診者数'!N6*100</f>
        <v>25</v>
      </c>
      <c r="O6" s="571">
        <f>'未処置歯ありの者の数'!O6/'受診者数'!O6*100</f>
        <v>18.181818181818183</v>
      </c>
      <c r="P6" s="571" t="s">
        <v>765</v>
      </c>
      <c r="Q6" s="571"/>
      <c r="R6" s="571">
        <f>'未処置歯ありの者の数'!R6/'受診者数'!R6*100</f>
        <v>0</v>
      </c>
      <c r="S6" s="571">
        <f>'未処置歯ありの者の数'!S6/'受診者数'!S6*100</f>
        <v>20</v>
      </c>
      <c r="T6" s="571">
        <f>'未処置歯ありの者の数'!T6/'受診者数'!T6*100</f>
        <v>0</v>
      </c>
      <c r="U6" s="571">
        <f>'未処置歯ありの者の数'!U6/'受診者数'!U6*100</f>
        <v>16.666666666666664</v>
      </c>
      <c r="V6" s="571">
        <f>'未処置歯ありの者の数'!V6/'受診者数'!V6*100</f>
        <v>8.695652173913043</v>
      </c>
      <c r="W6" s="571" t="s">
        <v>765</v>
      </c>
    </row>
    <row r="7" spans="1:23" s="508" customFormat="1" ht="12" customHeight="1">
      <c r="A7" s="547"/>
      <c r="B7" s="548">
        <v>4</v>
      </c>
      <c r="C7" s="505" t="s">
        <v>598</v>
      </c>
      <c r="D7" s="571">
        <f>'未処置歯ありの者の数'!D7/'受診者数'!D7*100</f>
        <v>15.384615384615385</v>
      </c>
      <c r="E7" s="571">
        <f>'未処置歯ありの者の数'!E7/'受診者数'!E7*100</f>
        <v>25</v>
      </c>
      <c r="F7" s="571">
        <f>'未処置歯ありの者の数'!F7/'受診者数'!F7*100</f>
        <v>40</v>
      </c>
      <c r="G7" s="571" t="s">
        <v>765</v>
      </c>
      <c r="H7" s="571">
        <f>'未処置歯ありの者の数'!H7/'受診者数'!H7*100</f>
        <v>25.71428571428571</v>
      </c>
      <c r="I7" s="571" t="s">
        <v>765</v>
      </c>
      <c r="J7" s="571"/>
      <c r="K7" s="571">
        <f>'未処置歯ありの者の数'!K7/'受診者数'!K7*100</f>
        <v>20</v>
      </c>
      <c r="L7" s="571">
        <f>'未処置歯ありの者の数'!L7/'受診者数'!L7*100</f>
        <v>25</v>
      </c>
      <c r="M7" s="571">
        <f>'未処置歯ありの者の数'!M7/'受診者数'!M7*100</f>
        <v>50</v>
      </c>
      <c r="N7" s="571" t="s">
        <v>765</v>
      </c>
      <c r="O7" s="571">
        <f>'未処置歯ありの者の数'!O7/'受診者数'!O7*100</f>
        <v>27.27272727272727</v>
      </c>
      <c r="P7" s="571" t="s">
        <v>765</v>
      </c>
      <c r="Q7" s="571"/>
      <c r="R7" s="571">
        <f>'未処置歯ありの者の数'!R7/'受診者数'!R7*100</f>
        <v>12.5</v>
      </c>
      <c r="S7" s="571">
        <f>'未処置歯ありの者の数'!S7/'受診者数'!S7*100</f>
        <v>25</v>
      </c>
      <c r="T7" s="571">
        <f>'未処置歯ありの者の数'!T7/'受診者数'!T7*100</f>
        <v>37.5</v>
      </c>
      <c r="U7" s="571" t="s">
        <v>765</v>
      </c>
      <c r="V7" s="571">
        <f>'未処置歯ありの者の数'!V7/'受診者数'!V7*100</f>
        <v>25</v>
      </c>
      <c r="W7" s="571" t="s">
        <v>765</v>
      </c>
    </row>
    <row r="8" spans="1:23" s="508" customFormat="1" ht="12" customHeight="1">
      <c r="A8" s="547"/>
      <c r="B8" s="548">
        <v>5</v>
      </c>
      <c r="C8" s="505" t="s">
        <v>599</v>
      </c>
      <c r="D8" s="571">
        <f>'未処置歯ありの者の数'!D8/'受診者数'!D8*100</f>
        <v>100</v>
      </c>
      <c r="E8" s="571" t="s">
        <v>765</v>
      </c>
      <c r="F8" s="571">
        <f>'未処置歯ありの者の数'!F8/'受診者数'!F8*100</f>
        <v>50</v>
      </c>
      <c r="G8" s="571" t="s">
        <v>765</v>
      </c>
      <c r="H8" s="571">
        <f>'未処置歯ありの者の数'!H8/'受診者数'!H8*100</f>
        <v>66.66666666666666</v>
      </c>
      <c r="I8" s="571" t="s">
        <v>765</v>
      </c>
      <c r="J8" s="571"/>
      <c r="K8" s="571">
        <f>'未処置歯ありの者の数'!K8/'受診者数'!K8*100</f>
        <v>300</v>
      </c>
      <c r="L8" s="571" t="s">
        <v>765</v>
      </c>
      <c r="M8" s="571">
        <f>'未処置歯ありの者の数'!M8/'受診者数'!M8*100</f>
        <v>33.33333333333333</v>
      </c>
      <c r="N8" s="571" t="s">
        <v>765</v>
      </c>
      <c r="O8" s="571">
        <f>'未処置歯ありの者の数'!O8/'受診者数'!O8*100</f>
        <v>100</v>
      </c>
      <c r="P8" s="571" t="s">
        <v>765</v>
      </c>
      <c r="Q8" s="571"/>
      <c r="R8" s="571">
        <f>'未処置歯ありの者の数'!R8/'受診者数'!R8*100</f>
        <v>0</v>
      </c>
      <c r="S8" s="571" t="s">
        <v>765</v>
      </c>
      <c r="T8" s="571">
        <f>'未処置歯ありの者の数'!T8/'受診者数'!T8*100</f>
        <v>66.66666666666666</v>
      </c>
      <c r="U8" s="571" t="s">
        <v>765</v>
      </c>
      <c r="V8" s="571">
        <f>'未処置歯ありの者の数'!V8/'受診者数'!V8*100</f>
        <v>40</v>
      </c>
      <c r="W8" s="571" t="s">
        <v>765</v>
      </c>
    </row>
    <row r="9" spans="1:23" s="508" customFormat="1" ht="12" customHeight="1">
      <c r="A9" s="547"/>
      <c r="B9" s="548">
        <v>6</v>
      </c>
      <c r="C9" s="505" t="s">
        <v>600</v>
      </c>
      <c r="D9" s="571">
        <f>'未処置歯ありの者の数'!D9/'受診者数'!D9*100</f>
        <v>50</v>
      </c>
      <c r="E9" s="571">
        <f>'未処置歯ありの者の数'!E9/'受診者数'!E9*100</f>
        <v>50</v>
      </c>
      <c r="F9" s="571">
        <f>'未処置歯ありの者の数'!F9/'受診者数'!F9*100</f>
        <v>27.27272727272727</v>
      </c>
      <c r="G9" s="571" t="s">
        <v>765</v>
      </c>
      <c r="H9" s="571">
        <f>'未処置歯ありの者の数'!H9/'受診者数'!H9*100</f>
        <v>33.33333333333333</v>
      </c>
      <c r="I9" s="571">
        <f>'未処置歯ありの者の数'!I9/'受診者数'!I9*100</f>
        <v>100</v>
      </c>
      <c r="J9" s="571"/>
      <c r="K9" s="571" t="s">
        <v>765</v>
      </c>
      <c r="L9" s="571" t="s">
        <v>765</v>
      </c>
      <c r="M9" s="571">
        <f>'未処置歯ありの者の数'!M9/'受診者数'!M9*100</f>
        <v>33.33333333333333</v>
      </c>
      <c r="N9" s="571" t="s">
        <v>765</v>
      </c>
      <c r="O9" s="571">
        <f>'未処置歯ありの者の数'!O9/'受診者数'!O9*100</f>
        <v>33.33333333333333</v>
      </c>
      <c r="P9" s="571" t="s">
        <v>765</v>
      </c>
      <c r="Q9" s="571"/>
      <c r="R9" s="571">
        <f>'未処置歯ありの者の数'!R9/'受診者数'!R9*100</f>
        <v>50</v>
      </c>
      <c r="S9" s="571">
        <f>'未処置歯ありの者の数'!S9/'受診者数'!S9*100</f>
        <v>50</v>
      </c>
      <c r="T9" s="571">
        <f>'未処置歯ありの者の数'!T9/'受診者数'!T9*100</f>
        <v>20</v>
      </c>
      <c r="U9" s="571" t="s">
        <v>765</v>
      </c>
      <c r="V9" s="571">
        <f>'未処置歯ありの者の数'!V9/'受診者数'!V9*100</f>
        <v>33.33333333333333</v>
      </c>
      <c r="W9" s="571">
        <f>'未処置歯ありの者の数'!W9/'受診者数'!W9*100</f>
        <v>100</v>
      </c>
    </row>
    <row r="10" spans="1:23" s="502" customFormat="1" ht="12" customHeight="1">
      <c r="A10" s="547"/>
      <c r="B10" s="548">
        <v>7</v>
      </c>
      <c r="C10" s="505" t="s">
        <v>601</v>
      </c>
      <c r="D10" s="571">
        <f>'未処置歯ありの者の数'!D10/'受診者数'!D10*100</f>
        <v>40</v>
      </c>
      <c r="E10" s="571">
        <f>'未処置歯ありの者の数'!E10/'受診者数'!E10*100</f>
        <v>55.55555555555556</v>
      </c>
      <c r="F10" s="571">
        <f>'未処置歯ありの者の数'!F10/'受診者数'!F10*100</f>
        <v>29.629629629629626</v>
      </c>
      <c r="G10" s="571">
        <f>'未処置歯ありの者の数'!G10/'受診者数'!G10*100</f>
        <v>40.816326530612244</v>
      </c>
      <c r="H10" s="571">
        <f>'未処置歯ありの者の数'!H10/'受診者数'!H10*100</f>
        <v>40.35087719298245</v>
      </c>
      <c r="I10" s="571" t="s">
        <v>765</v>
      </c>
      <c r="J10" s="571"/>
      <c r="K10" s="571">
        <f>'未処置歯ありの者の数'!K10/'受診者数'!K10*100</f>
        <v>50</v>
      </c>
      <c r="L10" s="571">
        <f>'未処置歯ありの者の数'!L10/'受診者数'!L10*100</f>
        <v>60</v>
      </c>
      <c r="M10" s="571">
        <f>'未処置歯ありの者の数'!M10/'受診者数'!M10*100</f>
        <v>30.76923076923077</v>
      </c>
      <c r="N10" s="571">
        <f>'未処置歯ありの者の数'!N10/'受診者数'!N10*100</f>
        <v>58.333333333333336</v>
      </c>
      <c r="O10" s="571">
        <f>'未処置歯ありの者の数'!O10/'受診者数'!O10*100</f>
        <v>48.837209302325576</v>
      </c>
      <c r="P10" s="571" t="s">
        <v>765</v>
      </c>
      <c r="Q10" s="571"/>
      <c r="R10" s="571">
        <f>'未処置歯ありの者の数'!R10/'受診者数'!R10*100</f>
        <v>33.33333333333333</v>
      </c>
      <c r="S10" s="571">
        <f>'未処置歯ありの者の数'!S10/'受診者数'!S10*100</f>
        <v>50</v>
      </c>
      <c r="T10" s="571">
        <f>'未処置歯ありの者の数'!T10/'受診者数'!T10*100</f>
        <v>28.57142857142857</v>
      </c>
      <c r="U10" s="571">
        <f>'未処置歯ありの者の数'!U10/'受診者数'!U10*100</f>
        <v>35.13513513513514</v>
      </c>
      <c r="V10" s="571">
        <f>'未処置歯ありの者の数'!V10/'受診者数'!V10*100</f>
        <v>35.2112676056338</v>
      </c>
      <c r="W10" s="571" t="s">
        <v>765</v>
      </c>
    </row>
    <row r="11" spans="1:23" s="508" customFormat="1" ht="12" customHeight="1">
      <c r="A11" s="547"/>
      <c r="B11" s="548">
        <v>8</v>
      </c>
      <c r="C11" s="505" t="s">
        <v>602</v>
      </c>
      <c r="D11" s="571">
        <f>'未処置歯ありの者の数'!D11/'受診者数'!D11*100</f>
        <v>27.27272727272727</v>
      </c>
      <c r="E11" s="571">
        <f>'未処置歯ありの者の数'!E11/'受診者数'!E11*100</f>
        <v>24.358974358974358</v>
      </c>
      <c r="F11" s="571">
        <f>'未処置歯ありの者の数'!F11/'受診者数'!F11*100</f>
        <v>24.444444444444443</v>
      </c>
      <c r="G11" s="571">
        <f>'未処置歯ありの者の数'!G11/'受診者数'!G11*100</f>
        <v>25.943396226415093</v>
      </c>
      <c r="H11" s="571">
        <f>'未処置歯ありの者の数'!H11/'受診者数'!H11*100</f>
        <v>25.56053811659193</v>
      </c>
      <c r="I11" s="571">
        <f>'未処置歯ありの者の数'!I11/'受診者数'!I11*100</f>
        <v>23.051948051948052</v>
      </c>
      <c r="J11" s="571"/>
      <c r="K11" s="571">
        <f>'未処置歯ありの者の数'!K11/'受診者数'!K11*100</f>
        <v>35</v>
      </c>
      <c r="L11" s="571">
        <f>'未処置歯ありの者の数'!L11/'受診者数'!L11*100</f>
        <v>25.806451612903224</v>
      </c>
      <c r="M11" s="571">
        <f>'未処置歯ありの者の数'!M11/'受診者数'!M11*100</f>
        <v>33.33333333333333</v>
      </c>
      <c r="N11" s="571">
        <f>'未処置歯ありの者の数'!N11/'受診者数'!N11*100</f>
        <v>29.48717948717949</v>
      </c>
      <c r="O11" s="571">
        <f>'未処置歯ありの者の数'!O11/'受診者数'!O11*100</f>
        <v>30.246913580246915</v>
      </c>
      <c r="P11" s="571">
        <f>'未処置歯ありの者の数'!P11/'受診者数'!P11*100</f>
        <v>20.175438596491226</v>
      </c>
      <c r="Q11" s="571"/>
      <c r="R11" s="571">
        <f>'未処置歯ありの者の数'!R11/'受診者数'!R11*100</f>
        <v>23.91304347826087</v>
      </c>
      <c r="S11" s="571">
        <f>'未処置歯ありの者の数'!S11/'受診者数'!S11*100</f>
        <v>23.404255319148938</v>
      </c>
      <c r="T11" s="571">
        <f>'未処置歯ありの者の数'!T11/'受診者数'!T11*100</f>
        <v>19.298245614035086</v>
      </c>
      <c r="U11" s="571">
        <f>'未処置歯ありの者の数'!U11/'受診者数'!U11*100</f>
        <v>23.88059701492537</v>
      </c>
      <c r="V11" s="571">
        <f>'未処置歯ありの者の数'!V11/'受診者数'!V11*100</f>
        <v>22.887323943661972</v>
      </c>
      <c r="W11" s="571">
        <f>'未処置歯ありの者の数'!W11/'受診者数'!W11*100</f>
        <v>24.742268041237114</v>
      </c>
    </row>
    <row r="12" spans="1:23" s="508" customFormat="1" ht="12" customHeight="1">
      <c r="A12" s="547"/>
      <c r="B12" s="548">
        <v>9</v>
      </c>
      <c r="C12" s="505" t="s">
        <v>603</v>
      </c>
      <c r="D12" s="571">
        <f>'未処置歯ありの者の数'!D12/'受診者数'!D12*100</f>
        <v>33.33333333333333</v>
      </c>
      <c r="E12" s="571">
        <f>'未処置歯ありの者の数'!E12/'受診者数'!E12*100</f>
        <v>38.46153846153847</v>
      </c>
      <c r="F12" s="571">
        <f>'未処置歯ありの者の数'!F12/'受診者数'!F12*100</f>
        <v>30</v>
      </c>
      <c r="G12" s="571">
        <f>'未処置歯ありの者の数'!G12/'受診者数'!G12*100</f>
        <v>30</v>
      </c>
      <c r="H12" s="571">
        <f>'未処置歯ありの者の数'!H12/'受診者数'!H12*100</f>
        <v>33.33333333333333</v>
      </c>
      <c r="I12" s="571">
        <f>'未処置歯ありの者の数'!I12/'受診者数'!I12*100</f>
        <v>32.73871983210913</v>
      </c>
      <c r="J12" s="571"/>
      <c r="K12" s="571">
        <f>'未処置歯ありの者の数'!K12/'受診者数'!K12*100</f>
        <v>20</v>
      </c>
      <c r="L12" s="571">
        <f>'未処置歯ありの者の数'!L12/'受診者数'!L12*100</f>
        <v>60</v>
      </c>
      <c r="M12" s="571">
        <f>'未処置歯ありの者の数'!M12/'受診者数'!M12*100</f>
        <v>50</v>
      </c>
      <c r="N12" s="571">
        <f>'未処置歯ありの者の数'!N12/'受診者数'!N12*100</f>
        <v>50</v>
      </c>
      <c r="O12" s="571">
        <f>'未処置歯ありの者の数'!O12/'受診者数'!O12*100</f>
        <v>43.75</v>
      </c>
      <c r="P12" s="571">
        <f>'未処置歯ありの者の数'!P12/'受診者数'!P12*100</f>
        <v>35.91549295774648</v>
      </c>
      <c r="Q12" s="571"/>
      <c r="R12" s="571">
        <f>'未処置歯ありの者の数'!R12/'受診者数'!R12*100</f>
        <v>36.36363636363637</v>
      </c>
      <c r="S12" s="571">
        <f>'未処置歯ありの者の数'!S12/'受診者数'!S12*100</f>
        <v>25</v>
      </c>
      <c r="T12" s="571">
        <f>'未処置歯ありの者の数'!T12/'受診者数'!T12*100</f>
        <v>25</v>
      </c>
      <c r="U12" s="571">
        <f>'未処置歯ありの者の数'!U12/'受診者数'!U12*100</f>
        <v>16.666666666666664</v>
      </c>
      <c r="V12" s="571">
        <f>'未処置歯ありの者の数'!V12/'受診者数'!V12*100</f>
        <v>29.545454545454547</v>
      </c>
      <c r="W12" s="571">
        <f>'未処置歯ありの者の数'!W12/'受診者数'!W12*100</f>
        <v>31.390134529147986</v>
      </c>
    </row>
    <row r="13" spans="1:23" s="508" customFormat="1" ht="12" customHeight="1">
      <c r="A13" s="547"/>
      <c r="B13" s="548">
        <v>10</v>
      </c>
      <c r="C13" s="505" t="s">
        <v>604</v>
      </c>
      <c r="D13" s="571">
        <f>'未処置歯ありの者の数'!D13/'受診者数'!D13*100</f>
        <v>35.77981651376147</v>
      </c>
      <c r="E13" s="571">
        <f>'未処置歯ありの者の数'!E13/'受診者数'!E13*100</f>
        <v>31.25</v>
      </c>
      <c r="F13" s="571">
        <f>'未処置歯ありの者の数'!F13/'受診者数'!F13*100</f>
        <v>36.134453781512605</v>
      </c>
      <c r="G13" s="571">
        <f>'未処置歯ありの者の数'!G13/'受診者数'!G13*100</f>
        <v>21.656050955414013</v>
      </c>
      <c r="H13" s="571">
        <f>'未処置歯ありの者の数'!H13/'受診者数'!H13*100</f>
        <v>30.353430353430355</v>
      </c>
      <c r="I13" s="571">
        <f>'未処置歯ありの者の数'!I13/'受診者数'!I13*100</f>
        <v>31.661442006269592</v>
      </c>
      <c r="J13" s="571"/>
      <c r="K13" s="571">
        <f>'未処置歯ありの者の数'!K13/'受診者数'!K13*100</f>
        <v>42.857142857142854</v>
      </c>
      <c r="L13" s="571">
        <f>'未処置歯ありの者の数'!L13/'受診者数'!L13*100</f>
        <v>39.285714285714285</v>
      </c>
      <c r="M13" s="571">
        <f>'未処置歯ありの者の数'!M13/'受診者数'!M13*100</f>
        <v>31.428571428571427</v>
      </c>
      <c r="N13" s="571">
        <f>'未処置歯ありの者の数'!N13/'受診者数'!N13*100</f>
        <v>18.84057971014493</v>
      </c>
      <c r="O13" s="571">
        <f>'未処置歯ありの者の数'!O13/'受診者数'!O13*100</f>
        <v>29.94011976047904</v>
      </c>
      <c r="P13" s="571">
        <f>'未処置歯ありの者の数'!P13/'受診者数'!P13*100</f>
        <v>36.32286995515695</v>
      </c>
      <c r="Q13" s="571"/>
      <c r="R13" s="571">
        <f>'未処置歯ありの者の数'!R13/'受診者数'!R13*100</f>
        <v>32.432432432432435</v>
      </c>
      <c r="S13" s="571">
        <f>'未処置歯ありの者の数'!S13/'受診者数'!S13*100</f>
        <v>27.941176470588236</v>
      </c>
      <c r="T13" s="571">
        <f>'未処置歯ありの者の数'!T13/'受診者数'!T13*100</f>
        <v>38.095238095238095</v>
      </c>
      <c r="U13" s="571">
        <f>'未処置歯ありの者の数'!U13/'受診者数'!U13*100</f>
        <v>23.863636363636363</v>
      </c>
      <c r="V13" s="571">
        <f>'未処置歯ありの者の数'!V13/'受診者数'!V13*100</f>
        <v>30.573248407643312</v>
      </c>
      <c r="W13" s="571">
        <f>'未処置歯ありの者の数'!W13/'受診者数'!W13*100</f>
        <v>29.156626506024097</v>
      </c>
    </row>
    <row r="14" spans="1:23" s="508" customFormat="1" ht="12" customHeight="1">
      <c r="A14" s="547"/>
      <c r="B14" s="548">
        <v>11</v>
      </c>
      <c r="C14" s="505" t="s">
        <v>605</v>
      </c>
      <c r="D14" s="571">
        <f>'未処置歯ありの者の数'!D14/'受診者数'!D14*100</f>
        <v>29.166666666666668</v>
      </c>
      <c r="E14" s="571">
        <f>'未処置歯ありの者の数'!E14/'受診者数'!E14*100</f>
        <v>24.444444444444443</v>
      </c>
      <c r="F14" s="571">
        <f>'未処置歯ありの者の数'!F14/'受診者数'!F14*100</f>
        <v>40</v>
      </c>
      <c r="G14" s="571">
        <f>'未処置歯ありの者の数'!G14/'受診者数'!G14*100</f>
        <v>25.287356321839084</v>
      </c>
      <c r="H14" s="571">
        <f>'未処置歯ありの者の数'!H14/'受診者数'!H14*100</f>
        <v>29.583333333333332</v>
      </c>
      <c r="I14" s="571">
        <f>'未処置歯ありの者の数'!I14/'受診者数'!I14*100</f>
        <v>31.179775280898873</v>
      </c>
      <c r="J14" s="571"/>
      <c r="K14" s="571">
        <f>'未処置歯ありの者の数'!K14/'受診者数'!K14*100</f>
        <v>12.5</v>
      </c>
      <c r="L14" s="571">
        <f>'未処置歯ありの者の数'!L14/'受診者数'!L14*100</f>
        <v>30.76923076923077</v>
      </c>
      <c r="M14" s="571">
        <f>'未処置歯ありの者の数'!M14/'受診者数'!M14*100</f>
        <v>35.714285714285715</v>
      </c>
      <c r="N14" s="571">
        <f>'未処置歯ありの者の数'!N14/'受診者数'!N14*100</f>
        <v>28.205128205128204</v>
      </c>
      <c r="O14" s="571">
        <f>'未処置歯ありの者の数'!O14/'受診者数'!O14*100</f>
        <v>28.37837837837838</v>
      </c>
      <c r="P14" s="571">
        <f>'未処置歯ありの者の数'!P14/'受診者数'!P14*100</f>
        <v>39.56043956043956</v>
      </c>
      <c r="Q14" s="571"/>
      <c r="R14" s="571">
        <f>'未処置歯ありの者の数'!R14/'受診者数'!R14*100</f>
        <v>32.5</v>
      </c>
      <c r="S14" s="571">
        <f>'未処置歯ありの者の数'!S14/'受診者数'!S14*100</f>
        <v>21.875</v>
      </c>
      <c r="T14" s="571">
        <f>'未処置歯ありの者の数'!T14/'受診者数'!T14*100</f>
        <v>41.30434782608695</v>
      </c>
      <c r="U14" s="571">
        <f>'未処置歯ありの者の数'!U14/'受診者数'!U14*100</f>
        <v>22.916666666666664</v>
      </c>
      <c r="V14" s="571">
        <f>'未処置歯ありの者の数'!V14/'受診者数'!V14*100</f>
        <v>30.120481927710845</v>
      </c>
      <c r="W14" s="571">
        <f>'未処置歯ありの者の数'!W14/'受診者数'!W14*100</f>
        <v>28.30188679245283</v>
      </c>
    </row>
    <row r="15" spans="1:23" s="508" customFormat="1" ht="12" customHeight="1">
      <c r="A15" s="547"/>
      <c r="B15" s="548">
        <v>12</v>
      </c>
      <c r="C15" s="505" t="s">
        <v>606</v>
      </c>
      <c r="D15" s="571">
        <f>'未処置歯ありの者の数'!D15/'受診者数'!D15*100</f>
        <v>80</v>
      </c>
      <c r="E15" s="571">
        <f>'未処置歯ありの者の数'!E15/'受診者数'!E15*100</f>
        <v>50</v>
      </c>
      <c r="F15" s="571">
        <f>'未処置歯ありの者の数'!F15/'受診者数'!F15*100</f>
        <v>53.84615384615385</v>
      </c>
      <c r="G15" s="571">
        <f>'未処置歯ありの者の数'!G15/'受診者数'!G15*100</f>
        <v>25</v>
      </c>
      <c r="H15" s="571">
        <f>'未処置歯ありの者の数'!H15/'受診者数'!H15*100</f>
        <v>46.875</v>
      </c>
      <c r="I15" s="571">
        <f>'未処置歯ありの者の数'!I15/'受診者数'!I15*100</f>
        <v>29.1970802919708</v>
      </c>
      <c r="J15" s="571"/>
      <c r="K15" s="571">
        <f>'未処置歯ありの者の数'!K15/'受診者数'!K15*100</f>
        <v>0</v>
      </c>
      <c r="L15" s="571">
        <f>'未処置歯ありの者の数'!L15/'受診者数'!L15*100</f>
        <v>0</v>
      </c>
      <c r="M15" s="571">
        <f>'未処置歯ありの者の数'!M15/'受診者数'!M15*100</f>
        <v>100</v>
      </c>
      <c r="N15" s="571">
        <f>'未処置歯ありの者の数'!N15/'受診者数'!N15*100</f>
        <v>40</v>
      </c>
      <c r="O15" s="571">
        <f>'未処置歯ありの者の数'!O15/'受診者数'!O15*100</f>
        <v>54.54545454545454</v>
      </c>
      <c r="P15" s="571">
        <f>'未処置歯ありの者の数'!P15/'受診者数'!P15*100</f>
        <v>38.51851851851852</v>
      </c>
      <c r="Q15" s="571"/>
      <c r="R15" s="571">
        <f>'未処置歯ありの者の数'!R15/'受診者数'!R15*100</f>
        <v>100</v>
      </c>
      <c r="S15" s="571">
        <f>'未処置歯ありの者の数'!S15/'受診者数'!S15*100</f>
        <v>100</v>
      </c>
      <c r="T15" s="571">
        <f>'未処置歯ありの者の数'!T15/'受診者数'!T15*100</f>
        <v>33.33333333333333</v>
      </c>
      <c r="U15" s="571">
        <f>'未処置歯ありの者の数'!U15/'受診者数'!U15*100</f>
        <v>14.285714285714285</v>
      </c>
      <c r="V15" s="571">
        <f>'未処置歯ありの者の数'!V15/'受診者数'!V15*100</f>
        <v>42.857142857142854</v>
      </c>
      <c r="W15" s="571">
        <f>'未処置歯ありの者の数'!W15/'受診者数'!W15*100</f>
        <v>26.150121065375302</v>
      </c>
    </row>
    <row r="16" spans="1:23" s="508" customFormat="1" ht="12" customHeight="1">
      <c r="A16" s="547"/>
      <c r="B16" s="548">
        <v>13</v>
      </c>
      <c r="C16" s="505" t="s">
        <v>607</v>
      </c>
      <c r="D16" s="571">
        <f>'未処置歯ありの者の数'!D16/'受診者数'!D16*100</f>
        <v>44.44444444444444</v>
      </c>
      <c r="E16" s="571">
        <f>'未処置歯ありの者の数'!E16/'受診者数'!E16*100</f>
        <v>23.076923076923077</v>
      </c>
      <c r="F16" s="571">
        <f>'未処置歯ありの者の数'!F16/'受診者数'!F16*100</f>
        <v>31.25</v>
      </c>
      <c r="G16" s="571">
        <f>'未処置歯ありの者の数'!G16/'受診者数'!G16*100</f>
        <v>18.75</v>
      </c>
      <c r="H16" s="571">
        <f>'未処置歯ありの者の数'!H16/'受診者数'!H16*100</f>
        <v>27.848101265822784</v>
      </c>
      <c r="I16" s="571">
        <f>'未処置歯ありの者の数'!I16/'受診者数'!I16*100</f>
        <v>33.27154772937905</v>
      </c>
      <c r="J16" s="571"/>
      <c r="K16" s="571">
        <f>'未処置歯ありの者の数'!K16/'受診者数'!K16*100</f>
        <v>75</v>
      </c>
      <c r="L16" s="571">
        <f>'未処置歯ありの者の数'!L16/'受診者数'!L16*100</f>
        <v>25</v>
      </c>
      <c r="M16" s="571">
        <f>'未処置歯ありの者の数'!M16/'受診者数'!M16*100</f>
        <v>33.33333333333333</v>
      </c>
      <c r="N16" s="571">
        <f>'未処置歯ありの者の数'!N16/'受診者数'!N16*100</f>
        <v>9.090909090909092</v>
      </c>
      <c r="O16" s="571">
        <f>'未処置歯ありの者の数'!O16/'受診者数'!O16*100</f>
        <v>27.27272727272727</v>
      </c>
      <c r="P16" s="571">
        <f>'未処置歯ありの者の数'!P16/'受診者数'!P16*100</f>
        <v>36.94267515923567</v>
      </c>
      <c r="Q16" s="571"/>
      <c r="R16" s="571">
        <f>'未処置歯ありの者の数'!R16/'受診者数'!R16*100</f>
        <v>35.714285714285715</v>
      </c>
      <c r="S16" s="571">
        <f>'未処置歯ありの者の数'!S16/'受診者数'!S16*100</f>
        <v>22.22222222222222</v>
      </c>
      <c r="T16" s="571">
        <f>'未処置歯ありの者の数'!T16/'受診者数'!T16*100</f>
        <v>30.76923076923077</v>
      </c>
      <c r="U16" s="571">
        <f>'未処置歯ありの者の数'!U16/'受診者数'!U16*100</f>
        <v>23.809523809523807</v>
      </c>
      <c r="V16" s="571">
        <f>'未処置歯ありの者の数'!V16/'受診者数'!V16*100</f>
        <v>28.07017543859649</v>
      </c>
      <c r="W16" s="571">
        <f>'未処置歯ありの者の数'!W16/'受診者数'!W16*100</f>
        <v>31.76470588235294</v>
      </c>
    </row>
    <row r="17" spans="1:23" s="508" customFormat="1" ht="12" customHeight="1">
      <c r="A17" s="547"/>
      <c r="B17" s="548">
        <v>14</v>
      </c>
      <c r="C17" s="505" t="s">
        <v>608</v>
      </c>
      <c r="D17" s="571">
        <f>'未処置歯ありの者の数'!D17/'受診者数'!D17*100</f>
        <v>37.5</v>
      </c>
      <c r="E17" s="571">
        <f>'未処置歯ありの者の数'!E17/'受診者数'!E17*100</f>
        <v>36.84210526315789</v>
      </c>
      <c r="F17" s="571">
        <f>'未処置歯ありの者の数'!F17/'受診者数'!F17*100</f>
        <v>44.89795918367347</v>
      </c>
      <c r="G17" s="571">
        <f>'未処置歯ありの者の数'!G17/'受診者数'!G17*100</f>
        <v>30.434782608695656</v>
      </c>
      <c r="H17" s="571">
        <f>'未処置歯ありの者の数'!H17/'受診者数'!H17*100</f>
        <v>36.702127659574465</v>
      </c>
      <c r="I17" s="571" t="s">
        <v>765</v>
      </c>
      <c r="J17" s="571"/>
      <c r="K17" s="571">
        <f>'未処置歯ありの者の数'!K17/'受診者数'!K17*100</f>
        <v>75</v>
      </c>
      <c r="L17" s="571">
        <f>'未処置歯ありの者の数'!L17/'受診者数'!L17*100</f>
        <v>16.666666666666664</v>
      </c>
      <c r="M17" s="571">
        <f>'未処置歯ありの者の数'!M17/'受診者数'!M17*100</f>
        <v>43.75</v>
      </c>
      <c r="N17" s="571">
        <f>'未処置歯ありの者の数'!N17/'受診者数'!N17*100</f>
        <v>31.57894736842105</v>
      </c>
      <c r="O17" s="571">
        <f>'未処置歯ありの者の数'!O17/'受診者数'!O17*100</f>
        <v>40.816326530612244</v>
      </c>
      <c r="P17" s="571" t="s">
        <v>765</v>
      </c>
      <c r="Q17" s="571"/>
      <c r="R17" s="571">
        <f>'未処置歯ありの者の数'!R17/'受診者数'!R17*100</f>
        <v>25</v>
      </c>
      <c r="S17" s="571">
        <f>'未処置歯ありの者の数'!S17/'受診者数'!S17*100</f>
        <v>40.625</v>
      </c>
      <c r="T17" s="571">
        <f>'未処置歯ありの者の数'!T17/'受診者数'!T17*100</f>
        <v>45.45454545454545</v>
      </c>
      <c r="U17" s="571">
        <f>'未処置歯ありの者の数'!U17/'受診者数'!U17*100</f>
        <v>30</v>
      </c>
      <c r="V17" s="571">
        <f>'未処置歯ありの者の数'!V17/'受診者数'!V17*100</f>
        <v>35.25179856115108</v>
      </c>
      <c r="W17" s="571" t="s">
        <v>765</v>
      </c>
    </row>
    <row r="18" spans="1:23" s="508" customFormat="1" ht="12" customHeight="1">
      <c r="A18" s="547"/>
      <c r="B18" s="548">
        <v>15</v>
      </c>
      <c r="C18" s="505" t="s">
        <v>609</v>
      </c>
      <c r="D18" s="571">
        <f>'未処置歯ありの者の数'!D18/'受診者数'!D18*100</f>
        <v>20</v>
      </c>
      <c r="E18" s="571">
        <f>'未処置歯ありの者の数'!E18/'受診者数'!E18*100</f>
        <v>100</v>
      </c>
      <c r="F18" s="571">
        <f>'未処置歯ありの者の数'!F18/'受診者数'!F18*100</f>
        <v>40</v>
      </c>
      <c r="G18" s="571">
        <f>'未処置歯ありの者の数'!G18/'受診者数'!G18*100</f>
        <v>33.33333333333333</v>
      </c>
      <c r="H18" s="571">
        <f>'未処置歯ありの者の数'!H18/'受診者数'!H18*100</f>
        <v>38.88888888888889</v>
      </c>
      <c r="I18" s="571">
        <f>'未処置歯ありの者の数'!I18/'受診者数'!I18*100</f>
        <v>37.88659793814433</v>
      </c>
      <c r="J18" s="571"/>
      <c r="K18" s="571" t="s">
        <v>765</v>
      </c>
      <c r="L18" s="571">
        <f>'未処置歯ありの者の数'!L18/'受診者数'!L18*100</f>
        <v>100</v>
      </c>
      <c r="M18" s="571">
        <f>'未処置歯ありの者の数'!M18/'受診者数'!M18*100</f>
        <v>66.66666666666666</v>
      </c>
      <c r="N18" s="571">
        <f>'未処置歯ありの者の数'!N18/'受診者数'!N18*100</f>
        <v>28.57142857142857</v>
      </c>
      <c r="O18" s="571">
        <f>'未処置歯ありの者の数'!O18/'受診者数'!O18*100</f>
        <v>45.45454545454545</v>
      </c>
      <c r="P18" s="571">
        <f>'未処置歯ありの者の数'!P18/'受診者数'!P18*100</f>
        <v>39.682539682539684</v>
      </c>
      <c r="Q18" s="571"/>
      <c r="R18" s="571">
        <f>'未処置歯ありの者の数'!R18/'受診者数'!R18*100</f>
        <v>20</v>
      </c>
      <c r="S18" s="571">
        <f>'未処置歯ありの者の数'!S18/'受診者数'!S18*100</f>
        <v>100</v>
      </c>
      <c r="T18" s="571">
        <f>'未処置歯ありの者の数'!T18/'受診者数'!T18*100</f>
        <v>28.57142857142857</v>
      </c>
      <c r="U18" s="571">
        <f>'未処置歯ありの者の数'!U18/'受診者数'!U18*100</f>
        <v>36.36363636363637</v>
      </c>
      <c r="V18" s="571">
        <f>'未処置歯ありの者の数'!V18/'受診者数'!V18*100</f>
        <v>36</v>
      </c>
      <c r="W18" s="571">
        <f>'未処置歯ありの者の数'!W18/'受診者数'!W18*100</f>
        <v>37.02290076335878</v>
      </c>
    </row>
    <row r="19" spans="1:23" s="508" customFormat="1" ht="12" customHeight="1">
      <c r="A19" s="547"/>
      <c r="B19" s="548">
        <v>16</v>
      </c>
      <c r="C19" s="505" t="s">
        <v>610</v>
      </c>
      <c r="D19" s="571">
        <f>'未処置歯ありの者の数'!D19/'受診者数'!D19*100</f>
        <v>0</v>
      </c>
      <c r="E19" s="571">
        <f>'未処置歯ありの者の数'!E19/'受診者数'!E19*100</f>
        <v>29.411764705882355</v>
      </c>
      <c r="F19" s="571">
        <f>'未処置歯ありの者の数'!F19/'受診者数'!F19*100</f>
        <v>0</v>
      </c>
      <c r="G19" s="571">
        <f>'未処置歯ありの者の数'!G19/'受診者数'!G19*100</f>
        <v>18.181818181818183</v>
      </c>
      <c r="H19" s="571">
        <f>'未処置歯ありの者の数'!H19/'受診者数'!H19*100</f>
        <v>15.555555555555555</v>
      </c>
      <c r="I19" s="571">
        <f>'未処置歯ありの者の数'!I19/'受診者数'!I19*100</f>
        <v>19.413919413919416</v>
      </c>
      <c r="J19" s="571"/>
      <c r="K19" s="571" t="s">
        <v>765</v>
      </c>
      <c r="L19" s="571">
        <f>'未処置歯ありの者の数'!L19/'受診者数'!L19*100</f>
        <v>0</v>
      </c>
      <c r="M19" s="571">
        <f>'未処置歯ありの者の数'!M19/'受診者数'!M19*100</f>
        <v>0</v>
      </c>
      <c r="N19" s="571">
        <f>'未処置歯ありの者の数'!N19/'受診者数'!N19*100</f>
        <v>25</v>
      </c>
      <c r="O19" s="571">
        <f>'未処置歯ありの者の数'!O19/'受診者数'!O19*100</f>
        <v>14.285714285714285</v>
      </c>
      <c r="P19" s="571">
        <f>'未処置歯ありの者の数'!P19/'受診者数'!P19*100</f>
        <v>22.033898305084744</v>
      </c>
      <c r="Q19" s="571"/>
      <c r="R19" s="571">
        <f>'未処置歯ありの者の数'!R19/'受診者数'!R19*100</f>
        <v>0</v>
      </c>
      <c r="S19" s="571">
        <f>'未処置歯ありの者の数'!S19/'受診者数'!S19*100</f>
        <v>31.25</v>
      </c>
      <c r="T19" s="571">
        <f>'未処置歯ありの者の数'!T19/'受診者数'!T19*100</f>
        <v>0</v>
      </c>
      <c r="U19" s="571">
        <f>'未処置歯ありの者の数'!U19/'受診者数'!U19*100</f>
        <v>14.285714285714285</v>
      </c>
      <c r="V19" s="571">
        <f>'未処置歯ありの者の数'!V19/'受診者数'!V19*100</f>
        <v>15.789473684210526</v>
      </c>
      <c r="W19" s="571">
        <f>'未処置歯ありの者の数'!W19/'受診者数'!W19*100</f>
        <v>18.157181571815716</v>
      </c>
    </row>
    <row r="20" spans="1:23" s="508" customFormat="1" ht="12" customHeight="1">
      <c r="A20" s="547"/>
      <c r="B20" s="548">
        <v>17</v>
      </c>
      <c r="C20" s="505" t="s">
        <v>611</v>
      </c>
      <c r="D20" s="571" t="s">
        <v>765</v>
      </c>
      <c r="E20" s="571" t="s">
        <v>765</v>
      </c>
      <c r="F20" s="571" t="s">
        <v>765</v>
      </c>
      <c r="G20" s="571" t="s">
        <v>765</v>
      </c>
      <c r="H20" s="571" t="s">
        <v>765</v>
      </c>
      <c r="I20" s="571" t="s">
        <v>765</v>
      </c>
      <c r="J20" s="572"/>
      <c r="K20" s="571" t="s">
        <v>765</v>
      </c>
      <c r="L20" s="571" t="s">
        <v>765</v>
      </c>
      <c r="M20" s="571" t="s">
        <v>765</v>
      </c>
      <c r="N20" s="571" t="s">
        <v>765</v>
      </c>
      <c r="O20" s="571" t="s">
        <v>765</v>
      </c>
      <c r="P20" s="571" t="s">
        <v>765</v>
      </c>
      <c r="Q20" s="574"/>
      <c r="R20" s="571" t="s">
        <v>765</v>
      </c>
      <c r="S20" s="571" t="s">
        <v>765</v>
      </c>
      <c r="T20" s="571" t="s">
        <v>765</v>
      </c>
      <c r="U20" s="571" t="s">
        <v>765</v>
      </c>
      <c r="V20" s="571" t="s">
        <v>765</v>
      </c>
      <c r="W20" s="571" t="s">
        <v>765</v>
      </c>
    </row>
    <row r="21" spans="1:23" s="508" customFormat="1" ht="12" customHeight="1">
      <c r="A21" s="547"/>
      <c r="B21" s="548">
        <v>18</v>
      </c>
      <c r="C21" s="505" t="s">
        <v>612</v>
      </c>
      <c r="D21" s="571">
        <f>'未処置歯ありの者の数'!D21/'受診者数'!D21*100</f>
        <v>37.5</v>
      </c>
      <c r="E21" s="571">
        <f>'未処置歯ありの者の数'!E21/'受診者数'!E21*100</f>
        <v>10</v>
      </c>
      <c r="F21" s="571">
        <f>'未処置歯ありの者の数'!F21/'受診者数'!F21*100</f>
        <v>33.33333333333333</v>
      </c>
      <c r="G21" s="571">
        <f>'未処置歯ありの者の数'!G21/'受診者数'!G21*100</f>
        <v>19.230769230769234</v>
      </c>
      <c r="H21" s="571">
        <f>'未処置歯ありの者の数'!H21/'受診者数'!H21*100</f>
        <v>23.214285714285715</v>
      </c>
      <c r="I21" s="571" t="s">
        <v>810</v>
      </c>
      <c r="J21" s="571"/>
      <c r="K21" s="571">
        <f>'未処置歯ありの者の数'!K21/'受診者数'!K21*100</f>
        <v>0</v>
      </c>
      <c r="L21" s="571">
        <f>'未処置歯ありの者の数'!L21/'受診者数'!L21*100</f>
        <v>33.33333333333333</v>
      </c>
      <c r="M21" s="571">
        <f>'未処置歯ありの者の数'!M21/'受診者数'!M21*100</f>
        <v>100</v>
      </c>
      <c r="N21" s="571">
        <f>'未処置歯ありの者の数'!N21/'受診者数'!N21*100</f>
        <v>33.33333333333333</v>
      </c>
      <c r="O21" s="571">
        <f>'未処置歯ありの者の数'!O21/'受診者数'!O21*100</f>
        <v>35.294117647058826</v>
      </c>
      <c r="P21" s="571" t="s">
        <v>810</v>
      </c>
      <c r="Q21" s="571"/>
      <c r="R21" s="571">
        <f>'未処置歯ありの者の数'!R21/'受診者数'!R21*100</f>
        <v>42.857142857142854</v>
      </c>
      <c r="S21" s="571">
        <f>'未処置歯ありの者の数'!S21/'受診者数'!S21*100</f>
        <v>0</v>
      </c>
      <c r="T21" s="571">
        <f>'未処置歯ありの者の数'!T21/'受診者数'!T21*100</f>
        <v>27.27272727272727</v>
      </c>
      <c r="U21" s="571">
        <f>'未処置歯ありの者の数'!U21/'受診者数'!U21*100</f>
        <v>7.142857142857142</v>
      </c>
      <c r="V21" s="571">
        <f>'未処置歯ありの者の数'!V21/'受診者数'!V21*100</f>
        <v>17.94871794871795</v>
      </c>
      <c r="W21" s="571" t="s">
        <v>810</v>
      </c>
    </row>
    <row r="22" spans="1:23" s="508" customFormat="1" ht="12" customHeight="1">
      <c r="A22" s="547"/>
      <c r="B22" s="548">
        <v>19</v>
      </c>
      <c r="C22" s="505" t="s">
        <v>613</v>
      </c>
      <c r="D22" s="571">
        <f>'未処置歯ありの者の数'!D22/'受診者数'!D22*100</f>
        <v>32.35294117647059</v>
      </c>
      <c r="E22" s="571">
        <f>'未処置歯ありの者の数'!E22/'受診者数'!E22*100</f>
        <v>39.35483870967742</v>
      </c>
      <c r="F22" s="571">
        <f>'未処置歯ありの者の数'!F22/'受診者数'!F22*100</f>
        <v>36.68341708542713</v>
      </c>
      <c r="G22" s="571">
        <f>'未処置歯ありの者の数'!G22/'受診者数'!G22*100</f>
        <v>32.06751054852321</v>
      </c>
      <c r="H22" s="571">
        <f>'未処置歯ありの者の数'!H22/'受診者数'!H22*100</f>
        <v>35.064935064935064</v>
      </c>
      <c r="I22" s="571">
        <f>'未処置歯ありの者の数'!I22/'受診者数'!I22*100</f>
        <v>35.18518518518518</v>
      </c>
      <c r="J22" s="571"/>
      <c r="K22" s="571">
        <f>'未処置歯ありの者の数'!K22/'受診者数'!K22*100</f>
        <v>39.285714285714285</v>
      </c>
      <c r="L22" s="571">
        <f>'未処置歯ありの者の数'!L22/'受診者数'!L22*100</f>
        <v>55.00000000000001</v>
      </c>
      <c r="M22" s="571">
        <f>'未処置歯ありの者の数'!M22/'受診者数'!M22*100</f>
        <v>32.35294117647059</v>
      </c>
      <c r="N22" s="571">
        <f>'未処置歯ありの者の数'!N22/'受診者数'!N22*100</f>
        <v>39.02439024390244</v>
      </c>
      <c r="O22" s="571">
        <f>'未処置歯ありの者の数'!O22/'受診者数'!O22*100</f>
        <v>39.908256880733944</v>
      </c>
      <c r="P22" s="571">
        <f>'未処置歯ありの者の数'!P22/'受診者数'!P22*100</f>
        <v>38.095238095238095</v>
      </c>
      <c r="Q22" s="571"/>
      <c r="R22" s="571">
        <f>'未処置歯ありの者の数'!R22/'受診者数'!R22*100</f>
        <v>29.72972972972973</v>
      </c>
      <c r="S22" s="571">
        <f>'未処置歯ありの者の数'!S22/'受診者数'!S22*100</f>
        <v>33.91304347826087</v>
      </c>
      <c r="T22" s="571">
        <f>'未処置歯ありの者の数'!T22/'受診者数'!T22*100</f>
        <v>38.93129770992366</v>
      </c>
      <c r="U22" s="571">
        <f>'未処置歯ありの者の数'!U22/'受診者数'!U22*100</f>
        <v>28.387096774193548</v>
      </c>
      <c r="V22" s="571">
        <f>'未処置歯ありの者の数'!V22/'受診者数'!V22*100</f>
        <v>32.8421052631579</v>
      </c>
      <c r="W22" s="571">
        <f>'未処置歯ありの者の数'!W22/'受診者数'!W22*100</f>
        <v>34.48275862068966</v>
      </c>
    </row>
    <row r="23" spans="1:23" s="508" customFormat="1" ht="12" customHeight="1">
      <c r="A23" s="547"/>
      <c r="B23" s="548">
        <v>20</v>
      </c>
      <c r="C23" s="505" t="s">
        <v>614</v>
      </c>
      <c r="D23" s="571">
        <f>'未処置歯ありの者の数'!D23/'受診者数'!D23*100</f>
        <v>25</v>
      </c>
      <c r="E23" s="571">
        <f>'未処置歯ありの者の数'!E23/'受診者数'!E23*100</f>
        <v>42.857142857142854</v>
      </c>
      <c r="F23" s="571">
        <f>'未処置歯ありの者の数'!F23/'受診者数'!F23*100</f>
        <v>38.46153846153847</v>
      </c>
      <c r="G23" s="571">
        <f>'未処置歯ありの者の数'!G23/'受診者数'!G23*100</f>
        <v>44.44444444444444</v>
      </c>
      <c r="H23" s="571">
        <f>'未処置歯ありの者の数'!H23/'受診者数'!H23*100</f>
        <v>40.816326530612244</v>
      </c>
      <c r="I23" s="571">
        <f>'未処置歯ありの者の数'!I23/'受診者数'!I23*100</f>
        <v>16</v>
      </c>
      <c r="J23" s="571"/>
      <c r="K23" s="571" t="s">
        <v>765</v>
      </c>
      <c r="L23" s="571">
        <f>'未処置歯ありの者の数'!L23/'受診者数'!L23*100</f>
        <v>0</v>
      </c>
      <c r="M23" s="571" t="s">
        <v>765</v>
      </c>
      <c r="N23" s="571">
        <f>'未処置歯ありの者の数'!N23/'受診者数'!N23*100</f>
        <v>100</v>
      </c>
      <c r="O23" s="571">
        <f>'未処置歯ありの者の数'!O23/'受診者数'!O23*100</f>
        <v>50</v>
      </c>
      <c r="P23" s="571">
        <f>'未処置歯ありの者の数'!P23/'受診者数'!P23*100</f>
        <v>11.11111111111111</v>
      </c>
      <c r="Q23" s="571"/>
      <c r="R23" s="571">
        <f>'未処置歯ありの者の数'!R23/'受診者数'!R23*100</f>
        <v>25</v>
      </c>
      <c r="S23" s="571">
        <f>'未処置歯ありの者の数'!S23/'受診者数'!S23*100</f>
        <v>50</v>
      </c>
      <c r="T23" s="571">
        <f>'未処置歯ありの者の数'!T23/'受診者数'!T23*100</f>
        <v>38.46153846153847</v>
      </c>
      <c r="U23" s="571">
        <f>'未処置歯ありの者の数'!U23/'受診者数'!U23*100</f>
        <v>37.5</v>
      </c>
      <c r="V23" s="571">
        <f>'未処置歯ありの者の数'!V23/'受診者数'!V23*100</f>
        <v>40</v>
      </c>
      <c r="W23" s="571">
        <f>'未処置歯ありの者の数'!W23/'受診者数'!W23*100</f>
        <v>17.073170731707318</v>
      </c>
    </row>
    <row r="24" spans="1:23" s="508" customFormat="1" ht="12" customHeight="1">
      <c r="A24" s="547"/>
      <c r="B24" s="548">
        <v>21</v>
      </c>
      <c r="C24" s="505" t="s">
        <v>615</v>
      </c>
      <c r="D24" s="571">
        <f>'未処置歯ありの者の数'!D24/'受診者数'!D24*100</f>
        <v>42.857142857142854</v>
      </c>
      <c r="E24" s="571">
        <f>'未処置歯ありの者の数'!E24/'受診者数'!E24*100</f>
        <v>35</v>
      </c>
      <c r="F24" s="571">
        <f>'未処置歯ありの者の数'!F24/'受診者数'!F24*100</f>
        <v>28.000000000000004</v>
      </c>
      <c r="G24" s="571">
        <f>'未処置歯ありの者の数'!G24/'受診者数'!G24*100</f>
        <v>40</v>
      </c>
      <c r="H24" s="571">
        <f>'未処置歯ありの者の数'!H24/'受診者数'!H24*100</f>
        <v>39.42857142857143</v>
      </c>
      <c r="I24" s="571" t="s">
        <v>765</v>
      </c>
      <c r="J24" s="571"/>
      <c r="K24" s="571">
        <f>'未処置歯ありの者の数'!K24/'受診者数'!K24*100</f>
        <v>50</v>
      </c>
      <c r="L24" s="571">
        <f>'未処置歯ありの者の数'!L24/'受診者数'!L24*100</f>
        <v>50</v>
      </c>
      <c r="M24" s="571">
        <f>'未処置歯ありの者の数'!M24/'受診者数'!M24*100</f>
        <v>42.857142857142854</v>
      </c>
      <c r="N24" s="571">
        <f>'未処置歯ありの者の数'!N24/'受診者数'!N24*100</f>
        <v>54.54545454545454</v>
      </c>
      <c r="O24" s="571">
        <f>'未処置歯ありの者の数'!O24/'受診者数'!O24*100</f>
        <v>50</v>
      </c>
      <c r="P24" s="571" t="s">
        <v>765</v>
      </c>
      <c r="Q24" s="571"/>
      <c r="R24" s="571">
        <f>'未処置歯ありの者の数'!R24/'受診者数'!R24*100</f>
        <v>38.46153846153847</v>
      </c>
      <c r="S24" s="571">
        <f>'未処置歯ありの者の数'!S24/'受診者数'!S24*100</f>
        <v>25</v>
      </c>
      <c r="T24" s="571">
        <f>'未処置歯ありの者の数'!T24/'受診者数'!T24*100</f>
        <v>22.22222222222222</v>
      </c>
      <c r="U24" s="571">
        <f>'未処置歯ありの者の数'!U24/'受診者数'!U24*100</f>
        <v>28.57142857142857</v>
      </c>
      <c r="V24" s="571">
        <f>'未処置歯ありの者の数'!V24/'受診者数'!V24*100</f>
        <v>33.02752293577982</v>
      </c>
      <c r="W24" s="571" t="s">
        <v>765</v>
      </c>
    </row>
    <row r="25" spans="1:23" s="508" customFormat="1" ht="12" customHeight="1">
      <c r="A25" s="547"/>
      <c r="B25" s="548">
        <v>22</v>
      </c>
      <c r="C25" s="505" t="s">
        <v>616</v>
      </c>
      <c r="D25" s="574">
        <f>'未処置歯ありの者の数'!D25/'受診者数'!D25*100</f>
        <v>41.584158415841586</v>
      </c>
      <c r="E25" s="574">
        <f>'未処置歯ありの者の数'!E25/'受診者数'!E25*100</f>
        <v>34.375</v>
      </c>
      <c r="F25" s="574">
        <f>'未処置歯ありの者の数'!F25/'受診者数'!F25*100</f>
        <v>35.175879396984925</v>
      </c>
      <c r="G25" s="574">
        <f>'未処置歯ありの者の数'!G25/'受診者数'!G25*100</f>
        <v>32.38434163701068</v>
      </c>
      <c r="H25" s="574">
        <f>'未処置歯ありの者の数'!H25/'受診者数'!H25*100</f>
        <v>35.67901234567901</v>
      </c>
      <c r="I25" s="574">
        <f>'未処置歯ありの者の数'!I25/'受診者数'!I25*100</f>
        <v>34.77344573234984</v>
      </c>
      <c r="J25" s="572"/>
      <c r="K25" s="574">
        <f>'未処置歯ありの者の数'!K25/'受診者数'!K25*100</f>
        <v>37.878787878787875</v>
      </c>
      <c r="L25" s="574">
        <f>'未処置歯ありの者の数'!L25/'受診者数'!L25*100</f>
        <v>40.625</v>
      </c>
      <c r="M25" s="574">
        <f>'未処置歯ありの者の数'!M25/'受診者数'!M25*100</f>
        <v>30.357142857142854</v>
      </c>
      <c r="N25" s="574">
        <f>'未処置歯ありの者の数'!N25/'受診者数'!N25*100</f>
        <v>33.980582524271846</v>
      </c>
      <c r="O25" s="574">
        <f>'未処置歯ありの者の数'!O25/'受診者数'!O25*100</f>
        <v>35.019455252918284</v>
      </c>
      <c r="P25" s="574">
        <f>'未処置歯ありの者の数'!P25/'受診者数'!P25*100</f>
        <v>39.1025641025641</v>
      </c>
      <c r="Q25" s="572"/>
      <c r="R25" s="574">
        <f>'未処置歯ありの者の数'!R25/'受診者数'!R25*100</f>
        <v>43.38235294117647</v>
      </c>
      <c r="S25" s="574">
        <f>'未処置歯ありの者の数'!S25/'受診者数'!S25*100</f>
        <v>32.29166666666667</v>
      </c>
      <c r="T25" s="574">
        <f>'未処置歯ありの者の数'!T25/'受診者数'!T25*100</f>
        <v>37.06293706293706</v>
      </c>
      <c r="U25" s="574">
        <f>'未処置歯ありの者の数'!U25/'受診者数'!U25*100</f>
        <v>31.46067415730337</v>
      </c>
      <c r="V25" s="574">
        <f>'未処置歯ありの者の数'!V25/'受診者数'!V25*100</f>
        <v>35.98553345388788</v>
      </c>
      <c r="W25" s="574">
        <f>'未処置歯ありの者の数'!W25/'受診者数'!W25*100</f>
        <v>32.6530612244898</v>
      </c>
    </row>
    <row r="26" spans="1:23" s="508" customFormat="1" ht="12" customHeight="1">
      <c r="A26" s="547"/>
      <c r="B26" s="548">
        <v>23</v>
      </c>
      <c r="C26" s="505" t="s">
        <v>617</v>
      </c>
      <c r="D26" s="571">
        <f>'未処置歯ありの者の数'!D26/'受診者数'!D26*100</f>
        <v>40.63926940639269</v>
      </c>
      <c r="E26" s="571">
        <f>'未処置歯ありの者の数'!E26/'受診者数'!E26*100</f>
        <v>46.15384615384615</v>
      </c>
      <c r="F26" s="571">
        <f>'未処置歯ありの者の数'!F26/'受診者数'!F26*100</f>
        <v>43.58974358974359</v>
      </c>
      <c r="G26" s="571">
        <f>'未処置歯ありの者の数'!G26/'受診者数'!G26*100</f>
        <v>43.269230769230774</v>
      </c>
      <c r="H26" s="571">
        <f>'未処置歯ありの者の数'!H26/'受診者数'!H26*100</f>
        <v>43.16644113667118</v>
      </c>
      <c r="I26" s="571" t="s">
        <v>765</v>
      </c>
      <c r="J26" s="571"/>
      <c r="K26" s="571">
        <f>'未処置歯ありの者の数'!K26/'受診者数'!K26*100</f>
        <v>47.88732394366197</v>
      </c>
      <c r="L26" s="571">
        <f>'未処置歯ありの者の数'!L26/'受診者数'!L26*100</f>
        <v>50.90909090909091</v>
      </c>
      <c r="M26" s="571">
        <f>'未処置歯ありの者の数'!M26/'受診者数'!M26*100</f>
        <v>44.89795918367347</v>
      </c>
      <c r="N26" s="571">
        <f>'未処置歯ありの者の数'!N26/'受診者数'!N26*100</f>
        <v>41.9753086419753</v>
      </c>
      <c r="O26" s="571">
        <f>'未処置歯ありの者の数'!O26/'受診者数'!O26*100</f>
        <v>46.09375</v>
      </c>
      <c r="P26" s="571" t="s">
        <v>765</v>
      </c>
      <c r="Q26" s="571"/>
      <c r="R26" s="571">
        <f>'未処置歯ありの者の数'!R26/'受診者数'!R26*100</f>
        <v>37.16216216216216</v>
      </c>
      <c r="S26" s="571">
        <f>'未処置歯ありの者の数'!S26/'受診者数'!S26*100</f>
        <v>43.56435643564357</v>
      </c>
      <c r="T26" s="571">
        <f>'未処置歯ありの者の数'!T26/'受診者数'!T26*100</f>
        <v>42.99065420560748</v>
      </c>
      <c r="U26" s="571">
        <f>'未処置歯ありの者の数'!U26/'受診者数'!U26*100</f>
        <v>44.09448818897638</v>
      </c>
      <c r="V26" s="571">
        <f>'未処置歯ありの者の数'!V26/'受診者数'!V26*100</f>
        <v>41.61490683229814</v>
      </c>
      <c r="W26" s="571" t="s">
        <v>765</v>
      </c>
    </row>
    <row r="27" spans="1:23" s="508" customFormat="1" ht="12" customHeight="1">
      <c r="A27" s="547"/>
      <c r="B27" s="548">
        <v>24</v>
      </c>
      <c r="C27" s="505" t="s">
        <v>618</v>
      </c>
      <c r="D27" s="571">
        <f>'未処置歯ありの者の数'!D27/'受診者数'!D27*100</f>
        <v>56.00000000000001</v>
      </c>
      <c r="E27" s="571">
        <f>'未処置歯ありの者の数'!E27/'受診者数'!E27*100</f>
        <v>40.625</v>
      </c>
      <c r="F27" s="571">
        <f>'未処置歯ありの者の数'!F27/'受診者数'!F27*100</f>
        <v>46.15384615384615</v>
      </c>
      <c r="G27" s="571">
        <f>'未処置歯ありの者の数'!G27/'受診者数'!G27*100</f>
        <v>61.111111111111114</v>
      </c>
      <c r="H27" s="571">
        <f>'未処置歯ありの者の数'!H27/'受診者数'!H27*100</f>
        <v>49.504950495049506</v>
      </c>
      <c r="I27" s="571" t="s">
        <v>765</v>
      </c>
      <c r="J27" s="571"/>
      <c r="K27" s="571">
        <f>'未処置歯ありの者の数'!K27/'受診者数'!K27*100</f>
        <v>83.33333333333334</v>
      </c>
      <c r="L27" s="571">
        <f>'未処置歯ありの者の数'!L27/'受診者数'!L27*100</f>
        <v>45.45454545454545</v>
      </c>
      <c r="M27" s="571">
        <f>'未処置歯ありの者の数'!M27/'受診者数'!M27*100</f>
        <v>80</v>
      </c>
      <c r="N27" s="571">
        <f>'未処置歯ありの者の数'!N27/'受診者数'!N27*100</f>
        <v>55.55555555555556</v>
      </c>
      <c r="O27" s="571">
        <f>'未処置歯ありの者の数'!O27/'受診者数'!O27*100</f>
        <v>61.29032258064516</v>
      </c>
      <c r="P27" s="571" t="s">
        <v>765</v>
      </c>
      <c r="Q27" s="571"/>
      <c r="R27" s="571">
        <f>'未処置歯ありの者の数'!R27/'受診者数'!R27*100</f>
        <v>47.368421052631575</v>
      </c>
      <c r="S27" s="571">
        <f>'未処置歯ありの者の数'!S27/'受診者数'!S27*100</f>
        <v>38.095238095238095</v>
      </c>
      <c r="T27" s="571">
        <f>'未処置歯ありの者の数'!T27/'受診者数'!T27*100</f>
        <v>38.095238095238095</v>
      </c>
      <c r="U27" s="571">
        <f>'未処置歯ありの者の数'!U27/'受診者数'!U27*100</f>
        <v>66.66666666666666</v>
      </c>
      <c r="V27" s="571">
        <f>'未処置歯ありの者の数'!V27/'受診者数'!V27*100</f>
        <v>44.285714285714285</v>
      </c>
      <c r="W27" s="571" t="s">
        <v>765</v>
      </c>
    </row>
    <row r="28" spans="1:23" s="508" customFormat="1" ht="12" customHeight="1">
      <c r="A28" s="547"/>
      <c r="B28" s="548">
        <v>25</v>
      </c>
      <c r="C28" s="505" t="s">
        <v>619</v>
      </c>
      <c r="D28" s="571">
        <f>'未処置歯ありの者の数'!D28/'受診者数'!D28*100</f>
        <v>50.98039215686274</v>
      </c>
      <c r="E28" s="571">
        <f>'未処置歯ありの者の数'!E28/'受診者数'!E28*100</f>
        <v>35.38461538461539</v>
      </c>
      <c r="F28" s="571">
        <f>'未処置歯ありの者の数'!F28/'受診者数'!F28*100</f>
        <v>44.44444444444444</v>
      </c>
      <c r="G28" s="571">
        <f>'未処置歯ありの者の数'!G28/'受診者数'!G28*100</f>
        <v>35.61643835616438</v>
      </c>
      <c r="H28" s="571">
        <f>'未処置歯ありの者の数'!H28/'受診者数'!H28*100</f>
        <v>40.99616858237548</v>
      </c>
      <c r="I28" s="571" t="s">
        <v>765</v>
      </c>
      <c r="J28" s="571"/>
      <c r="K28" s="571">
        <f>'未処置歯ありの者の数'!K28/'受診者数'!K28*100</f>
        <v>42.857142857142854</v>
      </c>
      <c r="L28" s="571">
        <f>'未処置歯ありの者の数'!L28/'受診者数'!L28*100</f>
        <v>45.83333333333333</v>
      </c>
      <c r="M28" s="571">
        <f>'未処置歯ありの者の数'!M28/'受診者数'!M28*100</f>
        <v>56.00000000000001</v>
      </c>
      <c r="N28" s="571">
        <f>'未処置歯ありの者の数'!N28/'受診者数'!N28*100</f>
        <v>48.275862068965516</v>
      </c>
      <c r="O28" s="571">
        <f>'未処置歯ありの者の数'!O28/'受診者数'!O28*100</f>
        <v>48.484848484848484</v>
      </c>
      <c r="P28" s="571" t="s">
        <v>765</v>
      </c>
      <c r="Q28" s="571"/>
      <c r="R28" s="571">
        <f>'未処置歯ありの者の数'!R28/'受診者数'!R28*100</f>
        <v>56.666666666666664</v>
      </c>
      <c r="S28" s="571">
        <f>'未処置歯ありの者の数'!S28/'受診者数'!S28*100</f>
        <v>29.268292682926827</v>
      </c>
      <c r="T28" s="571">
        <f>'未処置歯ありの者の数'!T28/'受診者数'!T28*100</f>
        <v>38.297872340425535</v>
      </c>
      <c r="U28" s="571">
        <f>'未処置歯ありの者の数'!U28/'受診者数'!U28*100</f>
        <v>27.27272727272727</v>
      </c>
      <c r="V28" s="571">
        <f>'未処置歯ありの者の数'!V28/'受診者数'!V28*100</f>
        <v>36.41975308641975</v>
      </c>
      <c r="W28" s="571" t="s">
        <v>765</v>
      </c>
    </row>
    <row r="29" spans="1:23" s="508" customFormat="1" ht="12" customHeight="1">
      <c r="A29" s="547"/>
      <c r="B29" s="548">
        <v>26</v>
      </c>
      <c r="C29" s="505" t="s">
        <v>620</v>
      </c>
      <c r="D29" s="571">
        <f>'未処置歯ありの者の数'!D29/'受診者数'!D29*100</f>
        <v>25</v>
      </c>
      <c r="E29" s="571">
        <f>'未処置歯ありの者の数'!E29/'受診者数'!E29*100</f>
        <v>0</v>
      </c>
      <c r="F29" s="571">
        <f>'未処置歯ありの者の数'!F29/'受診者数'!F29*100</f>
        <v>60</v>
      </c>
      <c r="G29" s="571">
        <f>'未処置歯ありの者の数'!G29/'受診者数'!G29*100</f>
        <v>33.33333333333333</v>
      </c>
      <c r="H29" s="571">
        <f>'未処置歯ありの者の数'!H29/'受診者数'!H29*100</f>
        <v>25.806451612903224</v>
      </c>
      <c r="I29" s="571" t="s">
        <v>765</v>
      </c>
      <c r="J29" s="571"/>
      <c r="K29" s="571">
        <f>'未処置歯ありの者の数'!K29/'受診者数'!K29*100</f>
        <v>50</v>
      </c>
      <c r="L29" s="571">
        <f>'未処置歯ありの者の数'!L29/'受診者数'!L29*100</f>
        <v>0</v>
      </c>
      <c r="M29" s="571">
        <f>'未処置歯ありの者の数'!M29/'受診者数'!M29*100</f>
        <v>50</v>
      </c>
      <c r="N29" s="571">
        <f>'未処置歯ありの者の数'!N29/'受診者数'!N29*100</f>
        <v>25</v>
      </c>
      <c r="O29" s="571">
        <f>'未処置歯ありの者の数'!O29/'受診者数'!O29*100</f>
        <v>33.33333333333333</v>
      </c>
      <c r="P29" s="571" t="s">
        <v>765</v>
      </c>
      <c r="Q29" s="571"/>
      <c r="R29" s="571">
        <f>'未処置歯ありの者の数'!R29/'受診者数'!R29*100</f>
        <v>0</v>
      </c>
      <c r="S29" s="571">
        <f>'未処置歯ありの者の数'!S29/'受診者数'!S29*100</f>
        <v>0</v>
      </c>
      <c r="T29" s="571">
        <f>'未処置歯ありの者の数'!T29/'受診者数'!T29*100</f>
        <v>66.66666666666666</v>
      </c>
      <c r="U29" s="571">
        <f>'未処置歯ありの者の数'!U29/'受診者数'!U29*100</f>
        <v>37.5</v>
      </c>
      <c r="V29" s="571">
        <f>'未処置歯ありの者の数'!V29/'受診者数'!V29*100</f>
        <v>22.727272727272727</v>
      </c>
      <c r="W29" s="571" t="s">
        <v>765</v>
      </c>
    </row>
    <row r="30" spans="1:23" s="508" customFormat="1" ht="12" customHeight="1">
      <c r="A30" s="547"/>
      <c r="B30" s="548">
        <v>27</v>
      </c>
      <c r="C30" s="505" t="s">
        <v>621</v>
      </c>
      <c r="D30" s="571">
        <f>'未処置歯ありの者の数'!D30/'受診者数'!D30*100</f>
        <v>46.206896551724135</v>
      </c>
      <c r="E30" s="571">
        <f>'未処置歯ありの者の数'!E30/'受診者数'!E30*100</f>
        <v>46.15384615384615</v>
      </c>
      <c r="F30" s="571">
        <f>'未処置歯ありの者の数'!F30/'受診者数'!F30*100</f>
        <v>45.45454545454545</v>
      </c>
      <c r="G30" s="571">
        <f>'未処置歯ありの者の数'!G30/'受診者数'!G30*100</f>
        <v>71.42857142857143</v>
      </c>
      <c r="H30" s="571">
        <f>'未処置歯ありの者の数'!H30/'受診者数'!H30*100</f>
        <v>48.598130841121495</v>
      </c>
      <c r="I30" s="571" t="s">
        <v>765</v>
      </c>
      <c r="J30" s="571"/>
      <c r="K30" s="572">
        <f>'未処置歯ありの者の数'!K30/'受診者数'!K30*100</f>
        <v>47.72727272727273</v>
      </c>
      <c r="L30" s="572">
        <f>'未処置歯ありの者の数'!L30/'受診者数'!L30*100</f>
        <v>60</v>
      </c>
      <c r="M30" s="572">
        <f>'未処置歯ありの者の数'!M30/'受診者数'!M30*100</f>
        <v>100</v>
      </c>
      <c r="N30" s="572">
        <f>'未処置歯ありの者の数'!N30/'受診者数'!N30*100</f>
        <v>60</v>
      </c>
      <c r="O30" s="571">
        <f>'未処置歯ありの者の数'!O30/'受診者数'!O30*100</f>
        <v>51.66666666666667</v>
      </c>
      <c r="P30" s="571" t="s">
        <v>765</v>
      </c>
      <c r="Q30" s="572"/>
      <c r="R30" s="572">
        <f>'未処置歯ありの者の数'!R30/'受診者数'!R30*100</f>
        <v>45.54455445544555</v>
      </c>
      <c r="S30" s="572">
        <f>'未処置歯ありの者の数'!S30/'受診者数'!S30*100</f>
        <v>42.857142857142854</v>
      </c>
      <c r="T30" s="572">
        <f>'未処置歯ありの者の数'!T30/'受診者数'!T30*100</f>
        <v>42.857142857142854</v>
      </c>
      <c r="U30" s="572">
        <f>'未処置歯ありの者の数'!U30/'受診者数'!U30*100</f>
        <v>81.81818181818183</v>
      </c>
      <c r="V30" s="571">
        <f>'未処置歯ありの者の数'!V30/'受診者数'!V30*100</f>
        <v>47.4025974025974</v>
      </c>
      <c r="W30" s="571" t="s">
        <v>765</v>
      </c>
    </row>
    <row r="31" spans="1:23" s="508" customFormat="1" ht="12" customHeight="1">
      <c r="A31" s="547"/>
      <c r="B31" s="548">
        <v>28</v>
      </c>
      <c r="C31" s="505" t="s">
        <v>622</v>
      </c>
      <c r="D31" s="571">
        <f>'未処置歯ありの者の数'!D31/'受診者数'!D31*100</f>
        <v>44.73684210526316</v>
      </c>
      <c r="E31" s="571">
        <f>'未処置歯ありの者の数'!E31/'受診者数'!E31*100</f>
        <v>50</v>
      </c>
      <c r="F31" s="571">
        <f>'未処置歯ありの者の数'!F31/'受診者数'!F31*100</f>
        <v>12.5</v>
      </c>
      <c r="G31" s="571" t="s">
        <v>765</v>
      </c>
      <c r="H31" s="571">
        <f>'未処置歯ありの者の数'!H31/'受診者数'!H31*100</f>
        <v>43.18181818181818</v>
      </c>
      <c r="I31" s="571" t="s">
        <v>765</v>
      </c>
      <c r="J31" s="571"/>
      <c r="K31" s="572">
        <f>'未処置歯ありの者の数'!K31/'受診者数'!K31*100</f>
        <v>44</v>
      </c>
      <c r="L31" s="572">
        <f>'未処置歯ありの者の数'!L31/'受診者数'!L31*100</f>
        <v>0</v>
      </c>
      <c r="M31" s="572">
        <f>'未処置歯ありの者の数'!M31/'受診者数'!M31*100</f>
        <v>0</v>
      </c>
      <c r="N31" s="571" t="s">
        <v>765</v>
      </c>
      <c r="O31" s="571">
        <f>'未処置歯ありの者の数'!O31/'受診者数'!O31*100</f>
        <v>40.74074074074074</v>
      </c>
      <c r="P31" s="571" t="s">
        <v>765</v>
      </c>
      <c r="Q31" s="572"/>
      <c r="R31" s="572">
        <f>'未処置歯ありの者の数'!R31/'受診者数'!R31*100</f>
        <v>44.9438202247191</v>
      </c>
      <c r="S31" s="572">
        <f>'未処置歯ありの者の数'!S31/'受診者数'!S31*100</f>
        <v>55.55555555555556</v>
      </c>
      <c r="T31" s="572">
        <f>'未処置歯ありの者の数'!T31/'受診者数'!T31*100</f>
        <v>14.285714285714285</v>
      </c>
      <c r="U31" s="571" t="s">
        <v>765</v>
      </c>
      <c r="V31" s="571">
        <f>'未処置歯ありの者の数'!V31/'受診者数'!V31*100</f>
        <v>43.80952380952381</v>
      </c>
      <c r="W31" s="571" t="s">
        <v>765</v>
      </c>
    </row>
    <row r="32" spans="1:23" s="508" customFormat="1" ht="12" customHeight="1">
      <c r="A32" s="547"/>
      <c r="B32" s="548">
        <v>29</v>
      </c>
      <c r="C32" s="505" t="s">
        <v>623</v>
      </c>
      <c r="D32" s="571">
        <f>'未処置歯ありの者の数'!D32/'受診者数'!D32*100</f>
        <v>45.45454545454545</v>
      </c>
      <c r="E32" s="571">
        <f>'未処置歯ありの者の数'!E32/'受診者数'!E32*100</f>
        <v>46.75324675324675</v>
      </c>
      <c r="F32" s="571">
        <f>'未処置歯ありの者の数'!F32/'受診者数'!F32*100</f>
        <v>35.13513513513514</v>
      </c>
      <c r="G32" s="571">
        <f>'未処置歯ありの者の数'!G32/'受診者数'!G32*100</f>
        <v>34.78260869565217</v>
      </c>
      <c r="H32" s="571">
        <f>'未処置歯ありの者の数'!H32/'受診者数'!H32*100</f>
        <v>39.800995024875625</v>
      </c>
      <c r="I32" s="571" t="s">
        <v>765</v>
      </c>
      <c r="J32" s="571"/>
      <c r="K32" s="572">
        <f>'未処置歯ありの者の数'!K32/'受診者数'!K32*100</f>
        <v>60</v>
      </c>
      <c r="L32" s="572">
        <f>'未処置歯ありの者の数'!L32/'受診者数'!L32*100</f>
        <v>59.09090909090909</v>
      </c>
      <c r="M32" s="572">
        <f>'未処置歯ありの者の数'!M32/'受診者数'!M32*100</f>
        <v>42.42424242424242</v>
      </c>
      <c r="N32" s="572">
        <f>'未処置歯ありの者の数'!N32/'受診者数'!N32*100</f>
        <v>34.78260869565217</v>
      </c>
      <c r="O32" s="571">
        <f>'未処置歯ありの者の数'!O32/'受診者数'!O32*100</f>
        <v>46.56488549618321</v>
      </c>
      <c r="P32" s="571" t="s">
        <v>765</v>
      </c>
      <c r="Q32" s="572"/>
      <c r="R32" s="572">
        <f>'未処置歯ありの者の数'!R32/'受診者数'!R32*100</f>
        <v>39.130434782608695</v>
      </c>
      <c r="S32" s="572">
        <f>'未処置歯ありの者の数'!S32/'受診者数'!S32*100</f>
        <v>41.81818181818181</v>
      </c>
      <c r="T32" s="572">
        <f>'未処置歯ありの者の数'!T32/'受診者数'!T32*100</f>
        <v>32.05128205128205</v>
      </c>
      <c r="U32" s="572">
        <f>'未処置歯ありの者の数'!U32/'受診者数'!U32*100</f>
        <v>34.78260869565217</v>
      </c>
      <c r="V32" s="571">
        <f>'未処置歯ありの者の数'!V32/'受診者数'!V32*100</f>
        <v>36.53136531365313</v>
      </c>
      <c r="W32" s="571" t="s">
        <v>765</v>
      </c>
    </row>
    <row r="33" spans="1:23" s="508" customFormat="1" ht="12" customHeight="1">
      <c r="A33" s="547"/>
      <c r="B33" s="548">
        <v>30</v>
      </c>
      <c r="C33" s="505" t="s">
        <v>624</v>
      </c>
      <c r="D33" s="571">
        <f>'未処置歯ありの者の数'!D33/'受診者数'!D33*100</f>
        <v>43.93939393939394</v>
      </c>
      <c r="E33" s="571">
        <f>'未処置歯ありの者の数'!E33/'受診者数'!E33*100</f>
        <v>36</v>
      </c>
      <c r="F33" s="571">
        <f>'未処置歯ありの者の数'!F33/'受診者数'!F33*100</f>
        <v>33.80281690140845</v>
      </c>
      <c r="G33" s="571">
        <f>'未処置歯ありの者の数'!G33/'受診者数'!G33*100</f>
        <v>0</v>
      </c>
      <c r="H33" s="571">
        <f>'未処置歯ありの者の数'!H33/'受診者数'!H33*100</f>
        <v>37.765957446808514</v>
      </c>
      <c r="I33" s="571" t="s">
        <v>765</v>
      </c>
      <c r="J33" s="571"/>
      <c r="K33" s="572">
        <f>'未処置歯ありの者の数'!K33/'受診者数'!K33*100</f>
        <v>37.5</v>
      </c>
      <c r="L33" s="572">
        <f>'未処置歯ありの者の数'!L33/'受診者数'!L33*100</f>
        <v>38.46153846153847</v>
      </c>
      <c r="M33" s="572">
        <f>'未処置歯ありの者の数'!M33/'受診者数'!M33*100</f>
        <v>29.629629629629626</v>
      </c>
      <c r="N33" s="571" t="s">
        <v>765</v>
      </c>
      <c r="O33" s="571">
        <f>'未処置歯ありの者の数'!O33/'受診者数'!O33*100</f>
        <v>33.33333333333333</v>
      </c>
      <c r="P33" s="571" t="s">
        <v>765</v>
      </c>
      <c r="Q33" s="572"/>
      <c r="R33" s="572">
        <f>'未処置歯ありの者の数'!R33/'受診者数'!R33*100</f>
        <v>44.827586206896555</v>
      </c>
      <c r="S33" s="572">
        <f>'未処置歯ありの者の数'!S33/'受診者数'!S33*100</f>
        <v>35.13513513513514</v>
      </c>
      <c r="T33" s="572">
        <f>'未処置歯ありの者の数'!T33/'受診者数'!T33*100</f>
        <v>36.36363636363637</v>
      </c>
      <c r="U33" s="572">
        <f>'未処置歯ありの者の数'!U33/'受診者数'!U33*100</f>
        <v>0</v>
      </c>
      <c r="V33" s="571">
        <f>'未処置歯ありの者の数'!V33/'受診者数'!V33*100</f>
        <v>39.285714285714285</v>
      </c>
      <c r="W33" s="571" t="s">
        <v>765</v>
      </c>
    </row>
    <row r="34" spans="1:23" s="508" customFormat="1" ht="12" customHeight="1">
      <c r="A34" s="547"/>
      <c r="B34" s="548">
        <v>31</v>
      </c>
      <c r="C34" s="505" t="s">
        <v>625</v>
      </c>
      <c r="D34" s="571">
        <f>'未処置歯ありの者の数'!D34/'受診者数'!D34*100</f>
        <v>29.411764705882355</v>
      </c>
      <c r="E34" s="571">
        <f>'未処置歯ありの者の数'!E34/'受診者数'!E34*100</f>
        <v>47.05882352941176</v>
      </c>
      <c r="F34" s="571">
        <f>'未処置歯ありの者の数'!F34/'受診者数'!F34*100</f>
        <v>41.46341463414634</v>
      </c>
      <c r="G34" s="571">
        <f>'未処置歯ありの者の数'!G34/'受診者数'!G34*100</f>
        <v>100</v>
      </c>
      <c r="H34" s="571">
        <f>'未処置歯ありの者の数'!H34/'受診者数'!H34*100</f>
        <v>40.78947368421053</v>
      </c>
      <c r="I34" s="571">
        <f>'未処置歯ありの者の数'!I34/'受診者数'!I34*100</f>
        <v>40</v>
      </c>
      <c r="J34" s="571"/>
      <c r="K34" s="572">
        <f>'未処置歯ありの者の数'!K34/'受診者数'!K34*100</f>
        <v>50</v>
      </c>
      <c r="L34" s="572">
        <f>'未処置歯ありの者の数'!L34/'受診者数'!L34*100</f>
        <v>33.33333333333333</v>
      </c>
      <c r="M34" s="572">
        <f>'未処置歯ありの者の数'!M34/'受診者数'!M34*100</f>
        <v>42.857142857142854</v>
      </c>
      <c r="N34" s="571" t="s">
        <v>765</v>
      </c>
      <c r="O34" s="571">
        <f>'未処置歯ありの者の数'!O34/'受診者数'!O34*100</f>
        <v>42.42424242424242</v>
      </c>
      <c r="P34" s="572">
        <f>'未処置歯ありの者の数'!P34/'受診者数'!P34*100</f>
        <v>25</v>
      </c>
      <c r="Q34" s="572"/>
      <c r="R34" s="572">
        <f>'未処置歯ありの者の数'!R34/'受診者数'!R34*100</f>
        <v>18.181818181818183</v>
      </c>
      <c r="S34" s="572">
        <f>'未処置歯ありの者の数'!S34/'受診者数'!S34*100</f>
        <v>54.54545454545454</v>
      </c>
      <c r="T34" s="572">
        <f>'未処置歯ありの者の数'!T34/'受診者数'!T34*100</f>
        <v>40</v>
      </c>
      <c r="U34" s="572">
        <f>'未処置歯ありの者の数'!U34/'受診者数'!U34*100</f>
        <v>100</v>
      </c>
      <c r="V34" s="571">
        <f>'未処置歯ありの者の数'!V34/'受診者数'!V34*100</f>
        <v>39.53488372093023</v>
      </c>
      <c r="W34" s="572">
        <f>'未処置歯ありの者の数'!W34/'受診者数'!W34*100</f>
        <v>43.75</v>
      </c>
    </row>
    <row r="35" spans="1:23" s="502" customFormat="1" ht="12" customHeight="1">
      <c r="A35" s="547"/>
      <c r="B35" s="548">
        <v>32</v>
      </c>
      <c r="C35" s="505" t="s">
        <v>626</v>
      </c>
      <c r="D35" s="571">
        <f>'未処置歯ありの者の数'!D35/'受診者数'!D35*100</f>
        <v>19.047619047619047</v>
      </c>
      <c r="E35" s="571">
        <f>'未処置歯ありの者の数'!E35/'受診者数'!E35*100</f>
        <v>25</v>
      </c>
      <c r="F35" s="571">
        <f>'未処置歯ありの者の数'!F35/'受診者数'!F35*100</f>
        <v>5.263157894736842</v>
      </c>
      <c r="G35" s="571">
        <f>'未処置歯ありの者の数'!G35/'受診者数'!G35*100</f>
        <v>18.181818181818183</v>
      </c>
      <c r="H35" s="571">
        <f>'未処置歯ありの者の数'!H35/'受診者数'!H35*100</f>
        <v>16.417910447761194</v>
      </c>
      <c r="I35" s="571" t="s">
        <v>765</v>
      </c>
      <c r="J35" s="571"/>
      <c r="K35" s="572">
        <f>'未処置歯ありの者の数'!K35/'受診者数'!K35*100</f>
        <v>25</v>
      </c>
      <c r="L35" s="572">
        <f>'未処置歯ありの者の数'!L35/'受診者数'!L35*100</f>
        <v>33.33333333333333</v>
      </c>
      <c r="M35" s="572">
        <f>'未処置歯ありの者の数'!M35/'受診者数'!M35*100</f>
        <v>0</v>
      </c>
      <c r="N35" s="572">
        <f>'未処置歯ありの者の数'!N35/'受診者数'!N35*100</f>
        <v>20</v>
      </c>
      <c r="O35" s="571">
        <f>'未処置歯ありの者の数'!O35/'受診者数'!O35*100</f>
        <v>16.666666666666664</v>
      </c>
      <c r="P35" s="571" t="s">
        <v>765</v>
      </c>
      <c r="Q35" s="572"/>
      <c r="R35" s="572">
        <f>'未処置歯ありの者の数'!R35/'受診者数'!R35*100</f>
        <v>17.647058823529413</v>
      </c>
      <c r="S35" s="572">
        <f>'未処置歯ありの者の数'!S35/'受診者数'!S35*100</f>
        <v>23.076923076923077</v>
      </c>
      <c r="T35" s="572">
        <f>'未処置歯ありの者の数'!T35/'受診者数'!T35*100</f>
        <v>7.6923076923076925</v>
      </c>
      <c r="U35" s="572">
        <f>'未処置歯ありの者の数'!U35/'受診者数'!U35*100</f>
        <v>16.666666666666664</v>
      </c>
      <c r="V35" s="571">
        <f>'未処置歯ありの者の数'!V35/'受診者数'!V35*100</f>
        <v>16.3265306122449</v>
      </c>
      <c r="W35" s="571" t="s">
        <v>765</v>
      </c>
    </row>
    <row r="36" spans="1:23" s="502" customFormat="1" ht="13.5" customHeight="1" thickBot="1">
      <c r="A36" s="547"/>
      <c r="B36" s="551">
        <v>33</v>
      </c>
      <c r="C36" s="510" t="s">
        <v>627</v>
      </c>
      <c r="D36" s="571" t="s">
        <v>765</v>
      </c>
      <c r="E36" s="571" t="s">
        <v>765</v>
      </c>
      <c r="F36" s="575">
        <f>'未処置歯ありの者の数'!F36/'受診者数'!F36*100</f>
        <v>100</v>
      </c>
      <c r="G36" s="571" t="s">
        <v>765</v>
      </c>
      <c r="H36" s="575">
        <f>'未処置歯ありの者の数'!H36/'受診者数'!H36*100</f>
        <v>100</v>
      </c>
      <c r="I36" s="575">
        <f>'未処置歯ありの者の数'!I36/'受診者数'!I36*100</f>
        <v>21.428571428571427</v>
      </c>
      <c r="J36" s="575"/>
      <c r="K36" s="571" t="s">
        <v>765</v>
      </c>
      <c r="L36" s="571" t="s">
        <v>765</v>
      </c>
      <c r="M36" s="571" t="s">
        <v>765</v>
      </c>
      <c r="N36" s="571" t="s">
        <v>765</v>
      </c>
      <c r="O36" s="571" t="s">
        <v>765</v>
      </c>
      <c r="P36" s="576">
        <f>'未処置歯ありの者の数'!P36/'受診者数'!P36*100</f>
        <v>0</v>
      </c>
      <c r="Q36" s="576"/>
      <c r="R36" s="571" t="s">
        <v>765</v>
      </c>
      <c r="S36" s="571" t="s">
        <v>765</v>
      </c>
      <c r="T36" s="576">
        <f>'未処置歯ありの者の数'!T36/'受診者数'!T36*100</f>
        <v>100</v>
      </c>
      <c r="U36" s="571" t="s">
        <v>765</v>
      </c>
      <c r="V36" s="575">
        <f>'未処置歯ありの者の数'!V36/'受診者数'!V36*100</f>
        <v>100</v>
      </c>
      <c r="W36" s="576">
        <f>'未処置歯ありの者の数'!W36/'受診者数'!W36*100</f>
        <v>30</v>
      </c>
    </row>
    <row r="37" spans="1:23" s="508" customFormat="1" ht="15.75" customHeight="1" thickBot="1">
      <c r="A37" s="547"/>
      <c r="B37" s="554"/>
      <c r="C37" s="555" t="s">
        <v>628</v>
      </c>
      <c r="D37" s="577">
        <f>'未処置歯ありの者の数'!D37/'受診者数'!D37*100</f>
        <v>38.17171093267449</v>
      </c>
      <c r="E37" s="577">
        <f>'未処置歯ありの者の数'!E37/'受診者数'!E37*100</f>
        <v>35.09212730318258</v>
      </c>
      <c r="F37" s="577">
        <f>'未処置歯ありの者の数'!F37/'受診者数'!F37*100</f>
        <v>35.06756756756757</v>
      </c>
      <c r="G37" s="577">
        <f>'未処置歯ありの者の数'!G37/'受診者数'!G37*100</f>
        <v>31.40123804164322</v>
      </c>
      <c r="H37" s="577">
        <f>'未処置歯ありの者の数'!H37/'受診者数'!H37*100</f>
        <v>34.82701812191104</v>
      </c>
      <c r="I37" s="577" t="s">
        <v>762</v>
      </c>
      <c r="J37" s="577"/>
      <c r="K37" s="577">
        <f>'未処置歯ありの者の数'!K37/'受診者数'!K37*100</f>
        <v>43.09978768577495</v>
      </c>
      <c r="L37" s="577">
        <f>'未処置歯ありの者の数'!L37/'受診者数'!L37*100</f>
        <v>41.19318181818182</v>
      </c>
      <c r="M37" s="577">
        <f>'未処置歯ありの者の数'!M37/'受診者数'!M37*100</f>
        <v>36.659436008676785</v>
      </c>
      <c r="N37" s="577">
        <f>'未処置歯ありの者の数'!N37/'受診者数'!N37*100</f>
        <v>33.83233532934132</v>
      </c>
      <c r="O37" s="577">
        <f>'未処置歯ありの者の数'!O37/'受診者数'!O37*100</f>
        <v>38.06352459016394</v>
      </c>
      <c r="P37" s="577" t="s">
        <v>762</v>
      </c>
      <c r="Q37" s="577"/>
      <c r="R37" s="577">
        <f>'未処置歯ありの者の数'!R37/'受診者数'!R37*100</f>
        <v>36.149825783972126</v>
      </c>
      <c r="S37" s="577">
        <f>'未処置歯ありの者の数'!S37/'受診者数'!S37*100</f>
        <v>32.541567695961994</v>
      </c>
      <c r="T37" s="577">
        <f>'未処置歯ありの者の数'!T37/'受診者数'!T37*100</f>
        <v>34.34739941118744</v>
      </c>
      <c r="U37" s="577">
        <f>'未処置歯ありの者の数'!U37/'受診者数'!U37*100</f>
        <v>29.93688007213706</v>
      </c>
      <c r="V37" s="577">
        <f>'未処置歯ありの者の数'!V37/'受診者数'!V37*100</f>
        <v>33.29286061194755</v>
      </c>
      <c r="W37" s="577" t="s">
        <v>764</v>
      </c>
    </row>
    <row r="38" spans="1:23" s="508" customFormat="1" ht="12" customHeight="1">
      <c r="A38" s="547"/>
      <c r="B38" s="557">
        <v>34</v>
      </c>
      <c r="C38" s="558" t="s">
        <v>629</v>
      </c>
      <c r="D38" s="578">
        <f>'未処置歯ありの者の数'!D38/'受診者数'!D38*100</f>
        <v>0</v>
      </c>
      <c r="E38" s="578">
        <f>'未処置歯ありの者の数'!E38/'受診者数'!E38*100</f>
        <v>0</v>
      </c>
      <c r="F38" s="578">
        <f>'未処置歯ありの者の数'!F38/'受診者数'!F38*100</f>
        <v>0</v>
      </c>
      <c r="G38" s="578">
        <f>'未処置歯ありの者の数'!G38/'受診者数'!G38*100</f>
        <v>0</v>
      </c>
      <c r="H38" s="578">
        <f>'未処置歯ありの者の数'!H38/'受診者数'!H38*100</f>
        <v>0</v>
      </c>
      <c r="I38" s="578">
        <f>'未処置歯ありの者の数'!I38/'受診者数'!I38*100</f>
        <v>1.083032490974729</v>
      </c>
      <c r="J38" s="578"/>
      <c r="K38" s="579">
        <f>'未処置歯ありの者の数'!K38/'受診者数'!K38*100</f>
        <v>0</v>
      </c>
      <c r="L38" s="579">
        <f>'未処置歯ありの者の数'!L38/'受診者数'!L38*100</f>
        <v>0</v>
      </c>
      <c r="M38" s="579">
        <f>'未処置歯ありの者の数'!M38/'受診者数'!M38*100</f>
        <v>0</v>
      </c>
      <c r="N38" s="579">
        <f>'未処置歯ありの者の数'!N38/'受診者数'!N38*100</f>
        <v>0</v>
      </c>
      <c r="O38" s="578" t="s">
        <v>762</v>
      </c>
      <c r="P38" s="579">
        <f>'未処置歯ありの者の数'!P38/'受診者数'!P38*100</f>
        <v>0.6912442396313364</v>
      </c>
      <c r="Q38" s="579"/>
      <c r="R38" s="579">
        <f>'未処置歯ありの者の数'!R38/'受診者数'!R38*100</f>
        <v>0</v>
      </c>
      <c r="S38" s="579">
        <f>'未処置歯ありの者の数'!S38/'受診者数'!S38*100</f>
        <v>0</v>
      </c>
      <c r="T38" s="579">
        <f>'未処置歯ありの者の数'!T38/'受診者数'!T38*100</f>
        <v>0</v>
      </c>
      <c r="U38" s="579">
        <f>'未処置歯ありの者の数'!U38/'受診者数'!U38*100</f>
        <v>0</v>
      </c>
      <c r="V38" s="578">
        <f>'未処置歯ありの者の数'!V38/'受診者数'!V38*100</f>
        <v>0</v>
      </c>
      <c r="W38" s="579">
        <f>'未処置歯ありの者の数'!W38/'受診者数'!W38*100</f>
        <v>1.3353115727002967</v>
      </c>
    </row>
    <row r="39" spans="1:23" s="508" customFormat="1" ht="12" customHeight="1" thickBot="1">
      <c r="A39" s="547"/>
      <c r="B39" s="561">
        <v>35</v>
      </c>
      <c r="C39" s="562" t="s">
        <v>28</v>
      </c>
      <c r="D39" s="580">
        <f>'未処置歯ありの者の数'!D39/'受診者数'!D39*100</f>
        <v>39.57307060755337</v>
      </c>
      <c r="E39" s="580">
        <f>'未処置歯ありの者の数'!E39/'受診者数'!E39*100</f>
        <v>35.76017130620985</v>
      </c>
      <c r="F39" s="580">
        <f>'未処置歯ありの者の数'!F39/'受診者数'!F39*100</f>
        <v>37.30684326710817</v>
      </c>
      <c r="G39" s="580">
        <f>'未処置歯ありの者の数'!G39/'受診者数'!G39*100</f>
        <v>37.524557956778</v>
      </c>
      <c r="H39" s="580">
        <f>'未処置歯ありの者の数'!H39/'受診者数'!H39*100</f>
        <v>37.68400392541707</v>
      </c>
      <c r="I39" s="580">
        <f>'未処置歯ありの者の数'!I39/'受診者数'!I39*100</f>
        <v>35.14299563742123</v>
      </c>
      <c r="J39" s="580"/>
      <c r="K39" s="581">
        <f>'未処置歯ありの者の数'!K39/'受診者数'!K39*100</f>
        <v>47.05882352941176</v>
      </c>
      <c r="L39" s="581">
        <f>'未処置歯ありの者の数'!L39/'受診者数'!L39*100</f>
        <v>34.93975903614458</v>
      </c>
      <c r="M39" s="581">
        <f>'未処置歯ありの者の数'!M39/'受診者数'!M39*100</f>
        <v>43.558282208588956</v>
      </c>
      <c r="N39" s="581">
        <f>'未処置歯ありの者の数'!N39/'受診者数'!N39*100</f>
        <v>39.62264150943396</v>
      </c>
      <c r="O39" s="580">
        <f>'未処置歯ありの者の数'!O39/'受診者数'!O39*100</f>
        <v>41.47651006711409</v>
      </c>
      <c r="P39" s="581">
        <f>'未処置歯ありの者の数'!P39/'受診者数'!P39*100</f>
        <v>40.58577405857741</v>
      </c>
      <c r="Q39" s="581"/>
      <c r="R39" s="581">
        <f>'未処置歯ありの者の数'!R39/'受診者数'!R39*100</f>
        <v>35.80246913580247</v>
      </c>
      <c r="S39" s="581">
        <f>'未処置歯ありの者の数'!S39/'受診者数'!S39*100</f>
        <v>36.21262458471761</v>
      </c>
      <c r="T39" s="581">
        <f>'未処置歯ありの者の数'!T39/'受診者数'!T39*100</f>
        <v>33.793103448275865</v>
      </c>
      <c r="U39" s="581">
        <f>'未処置歯ありの者の数'!U39/'受診者数'!U39*100</f>
        <v>36.02693602693603</v>
      </c>
      <c r="V39" s="580">
        <f>'未処置歯ありの者の数'!V39/'受診者数'!V39*100</f>
        <v>35.498839907192576</v>
      </c>
      <c r="W39" s="581">
        <f>'未処置歯ありの者の数'!W39/'受診者数'!W39*100</f>
        <v>32.24368499257058</v>
      </c>
    </row>
    <row r="40" spans="1:23" s="508" customFormat="1" ht="20.25" customHeight="1" thickBot="1" thickTop="1">
      <c r="A40" s="547"/>
      <c r="B40" s="565"/>
      <c r="C40" s="565" t="s">
        <v>630</v>
      </c>
      <c r="D40" s="582">
        <f>'未処置歯ありの者の数'!D40/'受診者数'!D40*100</f>
        <v>38.38248436103664</v>
      </c>
      <c r="E40" s="582">
        <f>'未処置歯ありの者の数'!E40/'受診者数'!E40*100</f>
        <v>34.839476813317475</v>
      </c>
      <c r="F40" s="582">
        <f>'未処置歯ありの者の数'!F40/'受診者数'!F40*100</f>
        <v>35.28205128205128</v>
      </c>
      <c r="G40" s="582">
        <f>'未処置歯ありの者の数'!G40/'受診者数'!G40*100</f>
        <v>32.38218763510592</v>
      </c>
      <c r="H40" s="582">
        <f>'未処置歯ありの者の数'!H40/'受診者数'!H40*100</f>
        <v>35.219357203959426</v>
      </c>
      <c r="I40" s="582" t="s">
        <v>762</v>
      </c>
      <c r="J40" s="582"/>
      <c r="K40" s="582">
        <f>'未処置歯ありの者の数'!K40/'受診者数'!K40*100</f>
        <v>44.100294985250734</v>
      </c>
      <c r="L40" s="582">
        <f>'未処置歯ありの者の数'!L40/'受診者数'!L40*100</f>
        <v>38.51992409867172</v>
      </c>
      <c r="M40" s="582">
        <f>'未処置歯ありの者の数'!M40/'受診者数'!M40*100</f>
        <v>38.03486529318542</v>
      </c>
      <c r="N40" s="582">
        <f>'未処置歯ありの者の数'!N40/'受診者数'!N40*100</f>
        <v>34.94926719278467</v>
      </c>
      <c r="O40" s="582">
        <f>'未処置歯ありの者の数'!O40/'受診者数'!O40*100</f>
        <v>38.63385971355123</v>
      </c>
      <c r="P40" s="582" t="s">
        <v>762</v>
      </c>
      <c r="Q40" s="582"/>
      <c r="R40" s="582">
        <f>'未処置歯ありの者の数'!R40/'受診者数'!R40*100</f>
        <v>35.8974358974359</v>
      </c>
      <c r="S40" s="582">
        <f>'未処置歯ありの者の数'!S40/'受診者数'!S40*100</f>
        <v>33.16017316017316</v>
      </c>
      <c r="T40" s="582">
        <f>'未処置歯ありの者の数'!T40/'受診者数'!T40*100</f>
        <v>33.965125094768766</v>
      </c>
      <c r="U40" s="582">
        <f>'未処置歯ありの者の数'!U40/'受診者数'!U40*100</f>
        <v>30.78541374474053</v>
      </c>
      <c r="V40" s="582">
        <f>'未処置歯ありの者の数'!V40/'受診者数'!V40*100</f>
        <v>33.51648351648351</v>
      </c>
      <c r="W40" s="582" t="s">
        <v>762</v>
      </c>
    </row>
    <row r="41" spans="2:23" ht="11.25">
      <c r="B41" s="523" t="s">
        <v>631</v>
      </c>
      <c r="D41" s="610"/>
      <c r="E41" s="610"/>
      <c r="F41" s="610"/>
      <c r="G41" s="610"/>
      <c r="H41" s="610"/>
      <c r="I41" s="610"/>
      <c r="J41" s="610"/>
      <c r="K41" s="611"/>
      <c r="L41" s="611"/>
      <c r="M41" s="611"/>
      <c r="N41" s="611"/>
      <c r="O41" s="611"/>
      <c r="P41" s="611"/>
      <c r="Q41" s="611"/>
      <c r="R41" s="610"/>
      <c r="S41" s="610"/>
      <c r="T41" s="610"/>
      <c r="U41" s="610"/>
      <c r="V41" s="610"/>
      <c r="W41" s="610"/>
    </row>
    <row r="42" spans="2:23" s="523" customFormat="1" ht="11.25">
      <c r="B42" s="523" t="s">
        <v>637</v>
      </c>
      <c r="D42" s="526"/>
      <c r="E42" s="526"/>
      <c r="F42" s="526"/>
      <c r="G42" s="526"/>
      <c r="H42" s="526"/>
      <c r="I42" s="526"/>
      <c r="J42" s="526"/>
      <c r="K42" s="525"/>
      <c r="L42" s="525"/>
      <c r="M42" s="525"/>
      <c r="N42" s="525"/>
      <c r="O42" s="525"/>
      <c r="P42" s="525"/>
      <c r="Q42" s="525"/>
      <c r="R42" s="526"/>
      <c r="S42" s="526"/>
      <c r="T42" s="526"/>
      <c r="U42" s="526"/>
      <c r="V42" s="526"/>
      <c r="W42" s="526"/>
    </row>
    <row r="43" spans="11:17" s="533" customFormat="1" ht="11.25">
      <c r="K43" s="612"/>
      <c r="L43" s="612"/>
      <c r="M43" s="612"/>
      <c r="N43" s="612"/>
      <c r="O43" s="612"/>
      <c r="P43" s="612"/>
      <c r="Q43" s="612"/>
    </row>
  </sheetData>
  <conditionalFormatting sqref="E42">
    <cfRule type="expression" priority="1" dxfId="0" stopIfTrue="1">
      <formula>ISERROR(E42)</formula>
    </cfRule>
  </conditionalFormatting>
  <printOptions/>
  <pageMargins left="0.5905511811023623" right="0.5905511811023623" top="0.7874015748031497" bottom="0.7874015748031497" header="0.5118110236220472" footer="0.5118110236220472"/>
  <pageSetup horizontalDpi="600" verticalDpi="600" orientation="landscape" paperSize="9" r:id="rId1"/>
  <headerFooter alignWithMargins="0">
    <oddFooter>&amp;C-16-</oddFooter>
  </headerFooter>
</worksheet>
</file>

<file path=xl/worksheets/sheet13.xml><?xml version="1.0" encoding="utf-8"?>
<worksheet xmlns="http://schemas.openxmlformats.org/spreadsheetml/2006/main" xmlns:r="http://schemas.openxmlformats.org/officeDocument/2006/relationships">
  <dimension ref="A1:W42"/>
  <sheetViews>
    <sheetView workbookViewId="0" topLeftCell="A1">
      <pane xSplit="3" ySplit="3" topLeftCell="D4"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3.5"/>
  <cols>
    <col min="1" max="1" width="0.74609375" style="492" customWidth="1"/>
    <col min="2" max="2" width="1.12109375" style="492" customWidth="1"/>
    <col min="3" max="3" width="7.50390625" style="492" customWidth="1"/>
    <col min="4" max="9" width="6.75390625" style="527" customWidth="1"/>
    <col min="10" max="10" width="1.12109375" style="527" customWidth="1"/>
    <col min="11" max="16" width="6.75390625" style="528" customWidth="1"/>
    <col min="17" max="17" width="1.12109375" style="528" customWidth="1"/>
    <col min="18" max="22" width="6.75390625" style="527" customWidth="1"/>
    <col min="23" max="23" width="6.125" style="527" customWidth="1"/>
    <col min="24" max="16384" width="9.00390625" style="492" customWidth="1"/>
  </cols>
  <sheetData>
    <row r="1" spans="1:23" s="485" customFormat="1" ht="18.75" customHeight="1" thickBot="1">
      <c r="A1" s="529" t="s">
        <v>639</v>
      </c>
      <c r="B1" s="614"/>
      <c r="C1" s="530"/>
      <c r="D1" s="531"/>
      <c r="E1" s="531"/>
      <c r="F1" s="531"/>
      <c r="G1" s="531"/>
      <c r="H1" s="531"/>
      <c r="I1" s="531"/>
      <c r="J1" s="531"/>
      <c r="K1" s="532"/>
      <c r="L1" s="532"/>
      <c r="M1" s="532"/>
      <c r="N1" s="532"/>
      <c r="O1" s="532"/>
      <c r="P1" s="532"/>
      <c r="Q1" s="532"/>
      <c r="R1" s="531"/>
      <c r="S1" s="531"/>
      <c r="T1" s="531"/>
      <c r="U1" s="531"/>
      <c r="V1" s="531"/>
      <c r="W1" s="1107" t="s">
        <v>827</v>
      </c>
    </row>
    <row r="2" spans="1:23" ht="15.75" customHeight="1">
      <c r="A2" s="533"/>
      <c r="B2" s="534"/>
      <c r="C2" s="533"/>
      <c r="D2" s="535"/>
      <c r="E2" s="535"/>
      <c r="F2" s="535" t="s">
        <v>545</v>
      </c>
      <c r="G2" s="535"/>
      <c r="H2" s="535"/>
      <c r="I2" s="535"/>
      <c r="J2" s="536"/>
      <c r="K2" s="537"/>
      <c r="L2" s="537"/>
      <c r="M2" s="537" t="s">
        <v>270</v>
      </c>
      <c r="N2" s="537"/>
      <c r="O2" s="537"/>
      <c r="P2" s="537"/>
      <c r="Q2" s="538"/>
      <c r="R2" s="535"/>
      <c r="S2" s="535"/>
      <c r="T2" s="535" t="s">
        <v>271</v>
      </c>
      <c r="U2" s="535"/>
      <c r="V2" s="535"/>
      <c r="W2" s="535"/>
    </row>
    <row r="3" spans="1:23" s="497" customFormat="1" ht="17.25" customHeight="1">
      <c r="A3" s="539"/>
      <c r="B3" s="540"/>
      <c r="C3" s="541" t="s">
        <v>517</v>
      </c>
      <c r="D3" s="542" t="s">
        <v>541</v>
      </c>
      <c r="E3" s="542" t="s">
        <v>542</v>
      </c>
      <c r="F3" s="542" t="s">
        <v>543</v>
      </c>
      <c r="G3" s="542" t="s">
        <v>544</v>
      </c>
      <c r="H3" s="542" t="s">
        <v>272</v>
      </c>
      <c r="I3" s="496" t="s">
        <v>594</v>
      </c>
      <c r="J3" s="542"/>
      <c r="K3" s="542" t="s">
        <v>541</v>
      </c>
      <c r="L3" s="542" t="s">
        <v>542</v>
      </c>
      <c r="M3" s="542" t="s">
        <v>543</v>
      </c>
      <c r="N3" s="542" t="s">
        <v>544</v>
      </c>
      <c r="O3" s="542" t="s">
        <v>272</v>
      </c>
      <c r="P3" s="496" t="s">
        <v>594</v>
      </c>
      <c r="Q3" s="542"/>
      <c r="R3" s="542" t="s">
        <v>541</v>
      </c>
      <c r="S3" s="542" t="s">
        <v>542</v>
      </c>
      <c r="T3" s="542" t="s">
        <v>543</v>
      </c>
      <c r="U3" s="542" t="s">
        <v>544</v>
      </c>
      <c r="V3" s="542" t="s">
        <v>272</v>
      </c>
      <c r="W3" s="496" t="s">
        <v>594</v>
      </c>
    </row>
    <row r="4" spans="1:23" s="508" customFormat="1" ht="12" customHeight="1">
      <c r="A4" s="543"/>
      <c r="B4" s="544">
        <v>1</v>
      </c>
      <c r="C4" s="500" t="s">
        <v>595</v>
      </c>
      <c r="D4" s="588">
        <v>1</v>
      </c>
      <c r="E4" s="588">
        <v>0</v>
      </c>
      <c r="F4" s="588">
        <v>1</v>
      </c>
      <c r="G4" s="588">
        <v>0</v>
      </c>
      <c r="H4" s="588">
        <v>2</v>
      </c>
      <c r="I4" s="588">
        <v>5</v>
      </c>
      <c r="J4" s="588"/>
      <c r="K4" s="589">
        <v>0</v>
      </c>
      <c r="L4" s="589">
        <v>0</v>
      </c>
      <c r="M4" s="589">
        <v>1</v>
      </c>
      <c r="N4" s="589">
        <v>0</v>
      </c>
      <c r="O4" s="588">
        <v>1</v>
      </c>
      <c r="P4" s="589">
        <v>2</v>
      </c>
      <c r="Q4" s="589"/>
      <c r="R4" s="589">
        <v>1</v>
      </c>
      <c r="S4" s="589">
        <v>0</v>
      </c>
      <c r="T4" s="589">
        <v>0</v>
      </c>
      <c r="U4" s="589">
        <v>0</v>
      </c>
      <c r="V4" s="588">
        <v>1</v>
      </c>
      <c r="W4" s="589">
        <v>3</v>
      </c>
    </row>
    <row r="5" spans="1:23" s="508" customFormat="1" ht="12" customHeight="1">
      <c r="A5" s="547"/>
      <c r="B5" s="548">
        <v>2</v>
      </c>
      <c r="C5" s="505" t="s">
        <v>596</v>
      </c>
      <c r="D5" s="590">
        <v>0</v>
      </c>
      <c r="E5" s="590" t="s">
        <v>759</v>
      </c>
      <c r="F5" s="590">
        <v>0</v>
      </c>
      <c r="G5" s="590">
        <v>0</v>
      </c>
      <c r="H5" s="590">
        <v>0</v>
      </c>
      <c r="I5" s="590">
        <v>3</v>
      </c>
      <c r="J5" s="590"/>
      <c r="K5" s="591" t="s">
        <v>759</v>
      </c>
      <c r="L5" s="591" t="s">
        <v>759</v>
      </c>
      <c r="M5" s="591">
        <v>0</v>
      </c>
      <c r="N5" s="591">
        <v>0</v>
      </c>
      <c r="O5" s="590">
        <v>0</v>
      </c>
      <c r="P5" s="591">
        <v>0</v>
      </c>
      <c r="Q5" s="591"/>
      <c r="R5" s="591">
        <v>0</v>
      </c>
      <c r="S5" s="591" t="s">
        <v>759</v>
      </c>
      <c r="T5" s="591" t="s">
        <v>759</v>
      </c>
      <c r="U5" s="591">
        <v>0</v>
      </c>
      <c r="V5" s="590">
        <v>0</v>
      </c>
      <c r="W5" s="591">
        <v>3</v>
      </c>
    </row>
    <row r="6" spans="1:23" s="508" customFormat="1" ht="12" customHeight="1">
      <c r="A6" s="547"/>
      <c r="B6" s="548">
        <v>3</v>
      </c>
      <c r="C6" s="505" t="s">
        <v>597</v>
      </c>
      <c r="D6" s="590">
        <v>1</v>
      </c>
      <c r="E6" s="590">
        <v>1</v>
      </c>
      <c r="F6" s="590">
        <v>1</v>
      </c>
      <c r="G6" s="590">
        <v>3</v>
      </c>
      <c r="H6" s="590">
        <v>6</v>
      </c>
      <c r="I6" s="590" t="s">
        <v>759</v>
      </c>
      <c r="J6" s="590"/>
      <c r="K6" s="591">
        <v>1</v>
      </c>
      <c r="L6" s="591">
        <v>0</v>
      </c>
      <c r="M6" s="591">
        <v>0</v>
      </c>
      <c r="N6" s="591">
        <v>1</v>
      </c>
      <c r="O6" s="590">
        <v>2</v>
      </c>
      <c r="P6" s="591" t="s">
        <v>759</v>
      </c>
      <c r="Q6" s="591"/>
      <c r="R6" s="591">
        <v>0</v>
      </c>
      <c r="S6" s="591">
        <v>1</v>
      </c>
      <c r="T6" s="591">
        <v>1</v>
      </c>
      <c r="U6" s="591">
        <v>2</v>
      </c>
      <c r="V6" s="590">
        <v>4</v>
      </c>
      <c r="W6" s="591" t="s">
        <v>759</v>
      </c>
    </row>
    <row r="7" spans="1:23" s="502" customFormat="1" ht="12" customHeight="1">
      <c r="A7" s="547"/>
      <c r="B7" s="548">
        <v>4</v>
      </c>
      <c r="C7" s="505" t="s">
        <v>598</v>
      </c>
      <c r="D7" s="590">
        <v>4</v>
      </c>
      <c r="E7" s="590">
        <v>3</v>
      </c>
      <c r="F7" s="590">
        <v>5</v>
      </c>
      <c r="G7" s="590" t="s">
        <v>759</v>
      </c>
      <c r="H7" s="590">
        <v>12</v>
      </c>
      <c r="I7" s="590" t="s">
        <v>759</v>
      </c>
      <c r="J7" s="590"/>
      <c r="K7" s="591">
        <v>1</v>
      </c>
      <c r="L7" s="591">
        <v>2</v>
      </c>
      <c r="M7" s="591">
        <v>1</v>
      </c>
      <c r="N7" s="591" t="s">
        <v>759</v>
      </c>
      <c r="O7" s="590">
        <v>4</v>
      </c>
      <c r="P7" s="591" t="s">
        <v>759</v>
      </c>
      <c r="Q7" s="591"/>
      <c r="R7" s="591">
        <v>3</v>
      </c>
      <c r="S7" s="591">
        <v>1</v>
      </c>
      <c r="T7" s="591">
        <v>4</v>
      </c>
      <c r="U7" s="591" t="s">
        <v>759</v>
      </c>
      <c r="V7" s="590">
        <v>8</v>
      </c>
      <c r="W7" s="591" t="s">
        <v>759</v>
      </c>
    </row>
    <row r="8" spans="1:23" s="502" customFormat="1" ht="12" customHeight="1">
      <c r="A8" s="547"/>
      <c r="B8" s="548">
        <v>5</v>
      </c>
      <c r="C8" s="505" t="s">
        <v>599</v>
      </c>
      <c r="D8" s="590">
        <v>0</v>
      </c>
      <c r="E8" s="590" t="s">
        <v>759</v>
      </c>
      <c r="F8" s="590">
        <v>0</v>
      </c>
      <c r="G8" s="590" t="s">
        <v>759</v>
      </c>
      <c r="H8" s="590">
        <v>0</v>
      </c>
      <c r="I8" s="590" t="s">
        <v>759</v>
      </c>
      <c r="J8" s="590"/>
      <c r="K8" s="591">
        <v>0</v>
      </c>
      <c r="L8" s="591" t="s">
        <v>759</v>
      </c>
      <c r="M8" s="591">
        <v>0</v>
      </c>
      <c r="N8" s="591" t="s">
        <v>759</v>
      </c>
      <c r="O8" s="590">
        <v>0</v>
      </c>
      <c r="P8" s="591" t="s">
        <v>759</v>
      </c>
      <c r="Q8" s="591"/>
      <c r="R8" s="591">
        <v>0</v>
      </c>
      <c r="S8" s="591" t="s">
        <v>759</v>
      </c>
      <c r="T8" s="591">
        <v>0</v>
      </c>
      <c r="U8" s="591" t="s">
        <v>759</v>
      </c>
      <c r="V8" s="590">
        <v>0</v>
      </c>
      <c r="W8" s="591" t="s">
        <v>759</v>
      </c>
    </row>
    <row r="9" spans="1:23" s="502" customFormat="1" ht="12" customHeight="1">
      <c r="A9" s="547"/>
      <c r="B9" s="548">
        <v>6</v>
      </c>
      <c r="C9" s="505" t="s">
        <v>600</v>
      </c>
      <c r="D9" s="590">
        <v>1</v>
      </c>
      <c r="E9" s="590">
        <v>1</v>
      </c>
      <c r="F9" s="590">
        <v>1</v>
      </c>
      <c r="G9" s="590" t="s">
        <v>759</v>
      </c>
      <c r="H9" s="590">
        <v>3</v>
      </c>
      <c r="I9" s="590">
        <v>0</v>
      </c>
      <c r="J9" s="590"/>
      <c r="K9" s="591">
        <v>0</v>
      </c>
      <c r="L9" s="591">
        <v>0</v>
      </c>
      <c r="M9" s="591">
        <v>1</v>
      </c>
      <c r="N9" s="591" t="s">
        <v>759</v>
      </c>
      <c r="O9" s="590">
        <v>1</v>
      </c>
      <c r="P9" s="591">
        <v>0</v>
      </c>
      <c r="Q9" s="591"/>
      <c r="R9" s="591">
        <v>1</v>
      </c>
      <c r="S9" s="591">
        <v>1</v>
      </c>
      <c r="T9" s="591">
        <v>0</v>
      </c>
      <c r="U9" s="591" t="s">
        <v>759</v>
      </c>
      <c r="V9" s="590">
        <v>2</v>
      </c>
      <c r="W9" s="591">
        <v>0</v>
      </c>
    </row>
    <row r="10" spans="1:23" s="502" customFormat="1" ht="12" customHeight="1">
      <c r="A10" s="547"/>
      <c r="B10" s="548">
        <v>7</v>
      </c>
      <c r="C10" s="505" t="s">
        <v>601</v>
      </c>
      <c r="D10" s="590">
        <v>2</v>
      </c>
      <c r="E10" s="590">
        <v>3</v>
      </c>
      <c r="F10" s="590">
        <v>2</v>
      </c>
      <c r="G10" s="590">
        <v>4</v>
      </c>
      <c r="H10" s="590">
        <v>11</v>
      </c>
      <c r="I10" s="590" t="s">
        <v>759</v>
      </c>
      <c r="J10" s="590"/>
      <c r="K10" s="591">
        <v>1</v>
      </c>
      <c r="L10" s="591">
        <v>1</v>
      </c>
      <c r="M10" s="591">
        <v>1</v>
      </c>
      <c r="N10" s="591">
        <v>1</v>
      </c>
      <c r="O10" s="590">
        <v>4</v>
      </c>
      <c r="P10" s="591" t="s">
        <v>759</v>
      </c>
      <c r="Q10" s="591"/>
      <c r="R10" s="591">
        <v>1</v>
      </c>
      <c r="S10" s="591">
        <v>2</v>
      </c>
      <c r="T10" s="591">
        <v>1</v>
      </c>
      <c r="U10" s="591">
        <v>3</v>
      </c>
      <c r="V10" s="590">
        <v>7</v>
      </c>
      <c r="W10" s="591" t="s">
        <v>759</v>
      </c>
    </row>
    <row r="11" spans="1:23" s="502" customFormat="1" ht="12" customHeight="1">
      <c r="A11" s="547"/>
      <c r="B11" s="548">
        <v>8</v>
      </c>
      <c r="C11" s="505" t="s">
        <v>602</v>
      </c>
      <c r="D11" s="590">
        <v>5</v>
      </c>
      <c r="E11" s="590">
        <v>4</v>
      </c>
      <c r="F11" s="590">
        <v>8</v>
      </c>
      <c r="G11" s="590">
        <v>12</v>
      </c>
      <c r="H11" s="590">
        <v>29</v>
      </c>
      <c r="I11" s="590">
        <v>57</v>
      </c>
      <c r="J11" s="590"/>
      <c r="K11" s="591">
        <v>1</v>
      </c>
      <c r="L11" s="591">
        <v>1</v>
      </c>
      <c r="M11" s="591">
        <v>2</v>
      </c>
      <c r="N11" s="591">
        <v>4</v>
      </c>
      <c r="O11" s="590">
        <v>8</v>
      </c>
      <c r="P11" s="591">
        <v>9</v>
      </c>
      <c r="Q11" s="591"/>
      <c r="R11" s="591">
        <v>4</v>
      </c>
      <c r="S11" s="591">
        <v>3</v>
      </c>
      <c r="T11" s="591">
        <v>6</v>
      </c>
      <c r="U11" s="591">
        <v>8</v>
      </c>
      <c r="V11" s="590">
        <v>21</v>
      </c>
      <c r="W11" s="591">
        <v>48</v>
      </c>
    </row>
    <row r="12" spans="1:23" s="502" customFormat="1" ht="12" customHeight="1">
      <c r="A12" s="547"/>
      <c r="B12" s="548">
        <v>9</v>
      </c>
      <c r="C12" s="505" t="s">
        <v>603</v>
      </c>
      <c r="D12" s="590">
        <v>4</v>
      </c>
      <c r="E12" s="590">
        <v>4</v>
      </c>
      <c r="F12" s="590">
        <v>1</v>
      </c>
      <c r="G12" s="590">
        <v>2</v>
      </c>
      <c r="H12" s="590">
        <v>11</v>
      </c>
      <c r="I12" s="590">
        <v>180</v>
      </c>
      <c r="J12" s="590"/>
      <c r="K12" s="591">
        <v>0</v>
      </c>
      <c r="L12" s="591">
        <v>2</v>
      </c>
      <c r="M12" s="591">
        <v>0</v>
      </c>
      <c r="N12" s="591">
        <v>1</v>
      </c>
      <c r="O12" s="590">
        <v>3</v>
      </c>
      <c r="P12" s="591">
        <v>57</v>
      </c>
      <c r="Q12" s="591"/>
      <c r="R12" s="591">
        <v>4</v>
      </c>
      <c r="S12" s="591">
        <v>2</v>
      </c>
      <c r="T12" s="591">
        <v>1</v>
      </c>
      <c r="U12" s="591">
        <v>1</v>
      </c>
      <c r="V12" s="590">
        <v>8</v>
      </c>
      <c r="W12" s="591">
        <v>123</v>
      </c>
    </row>
    <row r="13" spans="1:23" s="502" customFormat="1" ht="12" customHeight="1">
      <c r="A13" s="547"/>
      <c r="B13" s="548">
        <v>10</v>
      </c>
      <c r="C13" s="505" t="s">
        <v>604</v>
      </c>
      <c r="D13" s="590">
        <v>0</v>
      </c>
      <c r="E13" s="590">
        <v>1</v>
      </c>
      <c r="F13" s="590">
        <v>0</v>
      </c>
      <c r="G13" s="590">
        <v>3</v>
      </c>
      <c r="H13" s="590">
        <v>4</v>
      </c>
      <c r="I13" s="590">
        <v>184</v>
      </c>
      <c r="J13" s="590"/>
      <c r="K13" s="591">
        <v>0</v>
      </c>
      <c r="L13" s="591">
        <v>1</v>
      </c>
      <c r="M13" s="591">
        <v>0</v>
      </c>
      <c r="N13" s="591">
        <v>1</v>
      </c>
      <c r="O13" s="590">
        <v>2</v>
      </c>
      <c r="P13" s="591">
        <v>51</v>
      </c>
      <c r="Q13" s="591"/>
      <c r="R13" s="591">
        <v>0</v>
      </c>
      <c r="S13" s="591">
        <v>0</v>
      </c>
      <c r="T13" s="591">
        <v>0</v>
      </c>
      <c r="U13" s="591">
        <v>2</v>
      </c>
      <c r="V13" s="590">
        <v>2</v>
      </c>
      <c r="W13" s="591">
        <v>133</v>
      </c>
    </row>
    <row r="14" spans="1:23" s="502" customFormat="1" ht="12" customHeight="1">
      <c r="A14" s="547"/>
      <c r="B14" s="548">
        <v>11</v>
      </c>
      <c r="C14" s="505" t="s">
        <v>605</v>
      </c>
      <c r="D14" s="590">
        <v>6</v>
      </c>
      <c r="E14" s="590">
        <v>7</v>
      </c>
      <c r="F14" s="590">
        <v>8</v>
      </c>
      <c r="G14" s="590">
        <v>6</v>
      </c>
      <c r="H14" s="590">
        <v>27</v>
      </c>
      <c r="I14" s="590">
        <v>36</v>
      </c>
      <c r="J14" s="590"/>
      <c r="K14" s="591">
        <v>2</v>
      </c>
      <c r="L14" s="591">
        <v>2</v>
      </c>
      <c r="M14" s="591">
        <v>2</v>
      </c>
      <c r="N14" s="591">
        <v>1</v>
      </c>
      <c r="O14" s="590">
        <v>7</v>
      </c>
      <c r="P14" s="591">
        <v>9</v>
      </c>
      <c r="Q14" s="591"/>
      <c r="R14" s="591">
        <v>4</v>
      </c>
      <c r="S14" s="591">
        <v>5</v>
      </c>
      <c r="T14" s="591">
        <v>6</v>
      </c>
      <c r="U14" s="591">
        <v>5</v>
      </c>
      <c r="V14" s="590">
        <v>20</v>
      </c>
      <c r="W14" s="591">
        <v>27</v>
      </c>
    </row>
    <row r="15" spans="1:23" s="502" customFormat="1" ht="12" customHeight="1">
      <c r="A15" s="547"/>
      <c r="B15" s="548">
        <v>12</v>
      </c>
      <c r="C15" s="505" t="s">
        <v>606</v>
      </c>
      <c r="D15" s="590">
        <v>3</v>
      </c>
      <c r="E15" s="590">
        <v>1</v>
      </c>
      <c r="F15" s="590">
        <v>7</v>
      </c>
      <c r="G15" s="590">
        <v>1</v>
      </c>
      <c r="H15" s="590">
        <v>12</v>
      </c>
      <c r="I15" s="590">
        <v>198</v>
      </c>
      <c r="J15" s="590"/>
      <c r="K15" s="591">
        <v>0</v>
      </c>
      <c r="L15" s="591">
        <v>0</v>
      </c>
      <c r="M15" s="591">
        <v>1</v>
      </c>
      <c r="N15" s="591">
        <v>0</v>
      </c>
      <c r="O15" s="590">
        <v>1</v>
      </c>
      <c r="P15" s="591">
        <v>42</v>
      </c>
      <c r="Q15" s="591"/>
      <c r="R15" s="591">
        <v>3</v>
      </c>
      <c r="S15" s="591">
        <v>1</v>
      </c>
      <c r="T15" s="591">
        <v>6</v>
      </c>
      <c r="U15" s="591">
        <v>1</v>
      </c>
      <c r="V15" s="590">
        <v>11</v>
      </c>
      <c r="W15" s="591">
        <v>156</v>
      </c>
    </row>
    <row r="16" spans="1:23" s="502" customFormat="1" ht="12" customHeight="1">
      <c r="A16" s="547"/>
      <c r="B16" s="548">
        <v>13</v>
      </c>
      <c r="C16" s="505" t="s">
        <v>607</v>
      </c>
      <c r="D16" s="590">
        <v>2</v>
      </c>
      <c r="E16" s="590">
        <v>1</v>
      </c>
      <c r="F16" s="590">
        <v>2</v>
      </c>
      <c r="G16" s="590">
        <v>4</v>
      </c>
      <c r="H16" s="590">
        <v>9</v>
      </c>
      <c r="I16" s="590">
        <v>110</v>
      </c>
      <c r="J16" s="590"/>
      <c r="K16" s="591">
        <v>0</v>
      </c>
      <c r="L16" s="591">
        <v>0</v>
      </c>
      <c r="M16" s="591">
        <v>0</v>
      </c>
      <c r="N16" s="591">
        <v>1</v>
      </c>
      <c r="O16" s="590">
        <v>1</v>
      </c>
      <c r="P16" s="591">
        <v>25</v>
      </c>
      <c r="Q16" s="591"/>
      <c r="R16" s="591">
        <v>2</v>
      </c>
      <c r="S16" s="591">
        <v>1</v>
      </c>
      <c r="T16" s="591">
        <v>2</v>
      </c>
      <c r="U16" s="591">
        <v>3</v>
      </c>
      <c r="V16" s="590">
        <v>8</v>
      </c>
      <c r="W16" s="591">
        <v>85</v>
      </c>
    </row>
    <row r="17" spans="1:23" s="502" customFormat="1" ht="12" customHeight="1">
      <c r="A17" s="547"/>
      <c r="B17" s="548">
        <v>14</v>
      </c>
      <c r="C17" s="505" t="s">
        <v>608</v>
      </c>
      <c r="D17" s="590">
        <v>3</v>
      </c>
      <c r="E17" s="590">
        <v>4</v>
      </c>
      <c r="F17" s="590">
        <v>7</v>
      </c>
      <c r="G17" s="590">
        <v>8</v>
      </c>
      <c r="H17" s="590">
        <v>22</v>
      </c>
      <c r="I17" s="590" t="s">
        <v>759</v>
      </c>
      <c r="J17" s="590"/>
      <c r="K17" s="591">
        <v>0</v>
      </c>
      <c r="L17" s="591">
        <v>1</v>
      </c>
      <c r="M17" s="591">
        <v>2</v>
      </c>
      <c r="N17" s="591">
        <v>0</v>
      </c>
      <c r="O17" s="590">
        <v>3</v>
      </c>
      <c r="P17" s="591" t="s">
        <v>759</v>
      </c>
      <c r="Q17" s="591"/>
      <c r="R17" s="591">
        <v>3</v>
      </c>
      <c r="S17" s="591">
        <v>3</v>
      </c>
      <c r="T17" s="591">
        <v>5</v>
      </c>
      <c r="U17" s="591">
        <v>8</v>
      </c>
      <c r="V17" s="590">
        <v>19</v>
      </c>
      <c r="W17" s="591" t="s">
        <v>759</v>
      </c>
    </row>
    <row r="18" spans="1:23" s="502" customFormat="1" ht="12" customHeight="1">
      <c r="A18" s="547"/>
      <c r="B18" s="548">
        <v>15</v>
      </c>
      <c r="C18" s="505" t="s">
        <v>609</v>
      </c>
      <c r="D18" s="590">
        <v>0</v>
      </c>
      <c r="E18" s="590">
        <v>0</v>
      </c>
      <c r="F18" s="590">
        <v>0</v>
      </c>
      <c r="G18" s="590">
        <v>0</v>
      </c>
      <c r="H18" s="590">
        <v>0</v>
      </c>
      <c r="I18" s="590">
        <v>25</v>
      </c>
      <c r="J18" s="590"/>
      <c r="K18" s="591">
        <v>0</v>
      </c>
      <c r="L18" s="591">
        <v>0</v>
      </c>
      <c r="M18" s="591">
        <v>0</v>
      </c>
      <c r="N18" s="591">
        <v>0</v>
      </c>
      <c r="O18" s="590">
        <v>0</v>
      </c>
      <c r="P18" s="591">
        <v>3</v>
      </c>
      <c r="Q18" s="591"/>
      <c r="R18" s="591">
        <v>0</v>
      </c>
      <c r="S18" s="591">
        <v>0</v>
      </c>
      <c r="T18" s="591">
        <v>0</v>
      </c>
      <c r="U18" s="591">
        <v>0</v>
      </c>
      <c r="V18" s="590">
        <v>0</v>
      </c>
      <c r="W18" s="591">
        <v>22</v>
      </c>
    </row>
    <row r="19" spans="1:23" s="502" customFormat="1" ht="12" customHeight="1">
      <c r="A19" s="547"/>
      <c r="B19" s="548">
        <v>16</v>
      </c>
      <c r="C19" s="505" t="s">
        <v>610</v>
      </c>
      <c r="D19" s="590">
        <v>3</v>
      </c>
      <c r="E19" s="590">
        <v>2</v>
      </c>
      <c r="F19" s="590">
        <v>0</v>
      </c>
      <c r="G19" s="590">
        <v>2</v>
      </c>
      <c r="H19" s="590">
        <v>7</v>
      </c>
      <c r="I19" s="590">
        <v>51</v>
      </c>
      <c r="J19" s="590"/>
      <c r="K19" s="591" t="s">
        <v>759</v>
      </c>
      <c r="L19" s="591">
        <v>0</v>
      </c>
      <c r="M19" s="591">
        <v>0</v>
      </c>
      <c r="N19" s="591">
        <v>1</v>
      </c>
      <c r="O19" s="590">
        <v>1</v>
      </c>
      <c r="P19" s="591">
        <v>18</v>
      </c>
      <c r="Q19" s="591"/>
      <c r="R19" s="591">
        <v>3</v>
      </c>
      <c r="S19" s="591">
        <v>2</v>
      </c>
      <c r="T19" s="591">
        <v>0</v>
      </c>
      <c r="U19" s="591">
        <v>1</v>
      </c>
      <c r="V19" s="590">
        <v>6</v>
      </c>
      <c r="W19" s="591">
        <v>33</v>
      </c>
    </row>
    <row r="20" spans="1:23" s="502" customFormat="1" ht="12" customHeight="1">
      <c r="A20" s="547"/>
      <c r="B20" s="548">
        <v>17</v>
      </c>
      <c r="C20" s="505" t="s">
        <v>611</v>
      </c>
      <c r="D20" s="593" t="s">
        <v>760</v>
      </c>
      <c r="E20" s="593" t="s">
        <v>760</v>
      </c>
      <c r="F20" s="593" t="s">
        <v>760</v>
      </c>
      <c r="G20" s="593" t="s">
        <v>760</v>
      </c>
      <c r="H20" s="615" t="s">
        <v>760</v>
      </c>
      <c r="I20" s="593" t="s">
        <v>760</v>
      </c>
      <c r="J20" s="591"/>
      <c r="K20" s="593" t="s">
        <v>760</v>
      </c>
      <c r="L20" s="593" t="s">
        <v>760</v>
      </c>
      <c r="M20" s="593" t="s">
        <v>760</v>
      </c>
      <c r="N20" s="593" t="s">
        <v>760</v>
      </c>
      <c r="O20" s="592" t="s">
        <v>760</v>
      </c>
      <c r="P20" s="593" t="s">
        <v>760</v>
      </c>
      <c r="Q20" s="593"/>
      <c r="R20" s="593" t="s">
        <v>760</v>
      </c>
      <c r="S20" s="593" t="s">
        <v>760</v>
      </c>
      <c r="T20" s="593" t="s">
        <v>760</v>
      </c>
      <c r="U20" s="593" t="s">
        <v>760</v>
      </c>
      <c r="V20" s="592" t="s">
        <v>760</v>
      </c>
      <c r="W20" s="593" t="s">
        <v>760</v>
      </c>
    </row>
    <row r="21" spans="1:23" s="502" customFormat="1" ht="12" customHeight="1">
      <c r="A21" s="547"/>
      <c r="B21" s="548">
        <v>18</v>
      </c>
      <c r="C21" s="505" t="s">
        <v>612</v>
      </c>
      <c r="D21" s="590" t="s">
        <v>760</v>
      </c>
      <c r="E21" s="590" t="s">
        <v>760</v>
      </c>
      <c r="F21" s="590" t="s">
        <v>760</v>
      </c>
      <c r="G21" s="590" t="s">
        <v>760</v>
      </c>
      <c r="H21" s="590" t="s">
        <v>760</v>
      </c>
      <c r="I21" s="590" t="s">
        <v>829</v>
      </c>
      <c r="J21" s="590"/>
      <c r="K21" s="591" t="s">
        <v>760</v>
      </c>
      <c r="L21" s="591" t="s">
        <v>760</v>
      </c>
      <c r="M21" s="591" t="s">
        <v>760</v>
      </c>
      <c r="N21" s="591" t="s">
        <v>760</v>
      </c>
      <c r="O21" s="590" t="s">
        <v>760</v>
      </c>
      <c r="P21" s="590" t="s">
        <v>829</v>
      </c>
      <c r="Q21" s="591"/>
      <c r="R21" s="591" t="s">
        <v>760</v>
      </c>
      <c r="S21" s="591" t="s">
        <v>760</v>
      </c>
      <c r="T21" s="591" t="s">
        <v>760</v>
      </c>
      <c r="U21" s="591" t="s">
        <v>760</v>
      </c>
      <c r="V21" s="590" t="s">
        <v>760</v>
      </c>
      <c r="W21" s="590" t="s">
        <v>829</v>
      </c>
    </row>
    <row r="22" spans="1:23" s="502" customFormat="1" ht="12" customHeight="1">
      <c r="A22" s="547"/>
      <c r="B22" s="548">
        <v>19</v>
      </c>
      <c r="C22" s="505" t="s">
        <v>613</v>
      </c>
      <c r="D22" s="590">
        <v>17</v>
      </c>
      <c r="E22" s="590">
        <v>11</v>
      </c>
      <c r="F22" s="590">
        <v>50</v>
      </c>
      <c r="G22" s="590">
        <v>67</v>
      </c>
      <c r="H22" s="590">
        <v>145</v>
      </c>
      <c r="I22" s="590">
        <v>26</v>
      </c>
      <c r="J22" s="590"/>
      <c r="K22" s="591">
        <v>2</v>
      </c>
      <c r="L22" s="591">
        <v>2</v>
      </c>
      <c r="M22" s="591">
        <v>11</v>
      </c>
      <c r="N22" s="591">
        <v>19</v>
      </c>
      <c r="O22" s="590">
        <v>34</v>
      </c>
      <c r="P22" s="591">
        <v>7</v>
      </c>
      <c r="Q22" s="591"/>
      <c r="R22" s="591">
        <v>15</v>
      </c>
      <c r="S22" s="591">
        <v>9</v>
      </c>
      <c r="T22" s="591">
        <v>39</v>
      </c>
      <c r="U22" s="591">
        <v>48</v>
      </c>
      <c r="V22" s="590">
        <v>111</v>
      </c>
      <c r="W22" s="591">
        <v>19</v>
      </c>
    </row>
    <row r="23" spans="1:23" s="502" customFormat="1" ht="12" customHeight="1">
      <c r="A23" s="547"/>
      <c r="B23" s="548">
        <v>20</v>
      </c>
      <c r="C23" s="505" t="s">
        <v>614</v>
      </c>
      <c r="D23" s="590">
        <v>1</v>
      </c>
      <c r="E23" s="590">
        <v>1</v>
      </c>
      <c r="F23" s="590">
        <v>2</v>
      </c>
      <c r="G23" s="590">
        <v>3</v>
      </c>
      <c r="H23" s="590">
        <v>7</v>
      </c>
      <c r="I23" s="590">
        <v>5</v>
      </c>
      <c r="J23" s="590"/>
      <c r="K23" s="591">
        <v>1</v>
      </c>
      <c r="L23" s="591">
        <v>0</v>
      </c>
      <c r="M23" s="591">
        <v>0</v>
      </c>
      <c r="N23" s="591">
        <v>0</v>
      </c>
      <c r="O23" s="590">
        <v>1</v>
      </c>
      <c r="P23" s="591">
        <v>2</v>
      </c>
      <c r="Q23" s="591"/>
      <c r="R23" s="591">
        <v>0</v>
      </c>
      <c r="S23" s="591">
        <v>1</v>
      </c>
      <c r="T23" s="591">
        <v>2</v>
      </c>
      <c r="U23" s="591">
        <v>3</v>
      </c>
      <c r="V23" s="590">
        <v>6</v>
      </c>
      <c r="W23" s="591">
        <v>3</v>
      </c>
    </row>
    <row r="24" spans="1:23" s="502" customFormat="1" ht="12" customHeight="1">
      <c r="A24" s="547"/>
      <c r="B24" s="548">
        <v>21</v>
      </c>
      <c r="C24" s="505" t="s">
        <v>615</v>
      </c>
      <c r="D24" s="590">
        <v>10</v>
      </c>
      <c r="E24" s="590">
        <v>0</v>
      </c>
      <c r="F24" s="590">
        <v>0</v>
      </c>
      <c r="G24" s="590">
        <v>1</v>
      </c>
      <c r="H24" s="590">
        <v>11</v>
      </c>
      <c r="I24" s="590" t="s">
        <v>759</v>
      </c>
      <c r="J24" s="590"/>
      <c r="K24" s="591">
        <v>6</v>
      </c>
      <c r="L24" s="591">
        <v>0</v>
      </c>
      <c r="M24" s="591">
        <v>0</v>
      </c>
      <c r="N24" s="591">
        <v>0</v>
      </c>
      <c r="O24" s="590">
        <v>6</v>
      </c>
      <c r="P24" s="591" t="s">
        <v>759</v>
      </c>
      <c r="Q24" s="591"/>
      <c r="R24" s="591">
        <v>4</v>
      </c>
      <c r="S24" s="591">
        <v>0</v>
      </c>
      <c r="T24" s="591">
        <v>0</v>
      </c>
      <c r="U24" s="591">
        <v>1</v>
      </c>
      <c r="V24" s="590">
        <v>5</v>
      </c>
      <c r="W24" s="591" t="s">
        <v>759</v>
      </c>
    </row>
    <row r="25" spans="1:23" s="502" customFormat="1" ht="12" customHeight="1">
      <c r="A25" s="547"/>
      <c r="B25" s="548">
        <v>22</v>
      </c>
      <c r="C25" s="505" t="s">
        <v>616</v>
      </c>
      <c r="D25" s="592">
        <v>16</v>
      </c>
      <c r="E25" s="592">
        <v>14</v>
      </c>
      <c r="F25" s="592">
        <v>16</v>
      </c>
      <c r="G25" s="592">
        <v>18</v>
      </c>
      <c r="H25" s="592">
        <v>64</v>
      </c>
      <c r="I25" s="592">
        <v>59</v>
      </c>
      <c r="J25" s="590"/>
      <c r="K25" s="593">
        <v>5</v>
      </c>
      <c r="L25" s="593">
        <v>1</v>
      </c>
      <c r="M25" s="593">
        <v>3</v>
      </c>
      <c r="N25" s="593">
        <v>6</v>
      </c>
      <c r="O25" s="592">
        <v>15</v>
      </c>
      <c r="P25" s="593">
        <v>10</v>
      </c>
      <c r="Q25" s="591"/>
      <c r="R25" s="593">
        <v>11</v>
      </c>
      <c r="S25" s="593">
        <v>13</v>
      </c>
      <c r="T25" s="593">
        <v>13</v>
      </c>
      <c r="U25" s="593">
        <v>12</v>
      </c>
      <c r="V25" s="592">
        <v>49</v>
      </c>
      <c r="W25" s="593">
        <v>49</v>
      </c>
    </row>
    <row r="26" spans="1:23" s="502" customFormat="1" ht="12" customHeight="1">
      <c r="A26" s="547"/>
      <c r="B26" s="548">
        <v>23</v>
      </c>
      <c r="C26" s="505" t="s">
        <v>617</v>
      </c>
      <c r="D26" s="590">
        <v>22</v>
      </c>
      <c r="E26" s="590">
        <v>14</v>
      </c>
      <c r="F26" s="590">
        <v>7</v>
      </c>
      <c r="G26" s="590">
        <v>10</v>
      </c>
      <c r="H26" s="590">
        <v>53</v>
      </c>
      <c r="I26" s="590" t="s">
        <v>759</v>
      </c>
      <c r="J26" s="590"/>
      <c r="K26" s="591">
        <v>4</v>
      </c>
      <c r="L26" s="591">
        <v>2</v>
      </c>
      <c r="M26" s="591">
        <v>3</v>
      </c>
      <c r="N26" s="591">
        <v>3</v>
      </c>
      <c r="O26" s="590">
        <v>12</v>
      </c>
      <c r="P26" s="591" t="s">
        <v>759</v>
      </c>
      <c r="Q26" s="591"/>
      <c r="R26" s="591">
        <v>18</v>
      </c>
      <c r="S26" s="591">
        <v>12</v>
      </c>
      <c r="T26" s="591">
        <v>4</v>
      </c>
      <c r="U26" s="591">
        <v>7</v>
      </c>
      <c r="V26" s="590">
        <v>41</v>
      </c>
      <c r="W26" s="591" t="s">
        <v>759</v>
      </c>
    </row>
    <row r="27" spans="1:23" s="502" customFormat="1" ht="12" customHeight="1">
      <c r="A27" s="547"/>
      <c r="B27" s="548">
        <v>24</v>
      </c>
      <c r="C27" s="505" t="s">
        <v>618</v>
      </c>
      <c r="D27" s="590">
        <v>2</v>
      </c>
      <c r="E27" s="590">
        <v>2</v>
      </c>
      <c r="F27" s="590">
        <v>2</v>
      </c>
      <c r="G27" s="590">
        <v>1</v>
      </c>
      <c r="H27" s="590">
        <v>7</v>
      </c>
      <c r="I27" s="590" t="s">
        <v>759</v>
      </c>
      <c r="J27" s="590"/>
      <c r="K27" s="591">
        <v>0</v>
      </c>
      <c r="L27" s="591">
        <v>0</v>
      </c>
      <c r="M27" s="591">
        <v>0</v>
      </c>
      <c r="N27" s="591">
        <v>1</v>
      </c>
      <c r="O27" s="590">
        <v>1</v>
      </c>
      <c r="P27" s="591" t="s">
        <v>759</v>
      </c>
      <c r="Q27" s="591"/>
      <c r="R27" s="591">
        <v>2</v>
      </c>
      <c r="S27" s="591">
        <v>2</v>
      </c>
      <c r="T27" s="591">
        <v>2</v>
      </c>
      <c r="U27" s="591">
        <v>0</v>
      </c>
      <c r="V27" s="590">
        <v>6</v>
      </c>
      <c r="W27" s="591" t="s">
        <v>759</v>
      </c>
    </row>
    <row r="28" spans="1:23" s="502" customFormat="1" ht="12" customHeight="1">
      <c r="A28" s="547"/>
      <c r="B28" s="548">
        <v>25</v>
      </c>
      <c r="C28" s="505" t="s">
        <v>619</v>
      </c>
      <c r="D28" s="590">
        <v>11</v>
      </c>
      <c r="E28" s="590">
        <v>7</v>
      </c>
      <c r="F28" s="590">
        <v>8</v>
      </c>
      <c r="G28" s="590">
        <v>8</v>
      </c>
      <c r="H28" s="590">
        <v>34</v>
      </c>
      <c r="I28" s="590" t="s">
        <v>759</v>
      </c>
      <c r="J28" s="590"/>
      <c r="K28" s="591">
        <v>4</v>
      </c>
      <c r="L28" s="591">
        <v>1</v>
      </c>
      <c r="M28" s="591">
        <v>1</v>
      </c>
      <c r="N28" s="591">
        <v>1</v>
      </c>
      <c r="O28" s="590">
        <v>7</v>
      </c>
      <c r="P28" s="591" t="s">
        <v>759</v>
      </c>
      <c r="Q28" s="591"/>
      <c r="R28" s="591">
        <v>7</v>
      </c>
      <c r="S28" s="591">
        <v>6</v>
      </c>
      <c r="T28" s="591">
        <v>7</v>
      </c>
      <c r="U28" s="591">
        <v>7</v>
      </c>
      <c r="V28" s="590">
        <v>27</v>
      </c>
      <c r="W28" s="591" t="s">
        <v>759</v>
      </c>
    </row>
    <row r="29" spans="1:23" s="502" customFormat="1" ht="12" customHeight="1">
      <c r="A29" s="547"/>
      <c r="B29" s="548">
        <v>26</v>
      </c>
      <c r="C29" s="505" t="s">
        <v>620</v>
      </c>
      <c r="D29" s="590">
        <v>2</v>
      </c>
      <c r="E29" s="590">
        <v>3</v>
      </c>
      <c r="F29" s="590">
        <v>1</v>
      </c>
      <c r="G29" s="590">
        <v>2</v>
      </c>
      <c r="H29" s="590">
        <v>8</v>
      </c>
      <c r="I29" s="590" t="s">
        <v>759</v>
      </c>
      <c r="J29" s="590"/>
      <c r="K29" s="591">
        <v>1</v>
      </c>
      <c r="L29" s="591">
        <v>0</v>
      </c>
      <c r="M29" s="591">
        <v>1</v>
      </c>
      <c r="N29" s="591">
        <v>1</v>
      </c>
      <c r="O29" s="590">
        <v>3</v>
      </c>
      <c r="P29" s="591" t="s">
        <v>759</v>
      </c>
      <c r="Q29" s="591"/>
      <c r="R29" s="591">
        <v>1</v>
      </c>
      <c r="S29" s="591">
        <v>3</v>
      </c>
      <c r="T29" s="591">
        <v>0</v>
      </c>
      <c r="U29" s="591">
        <v>1</v>
      </c>
      <c r="V29" s="590">
        <v>5</v>
      </c>
      <c r="W29" s="591" t="s">
        <v>759</v>
      </c>
    </row>
    <row r="30" spans="1:23" s="502" customFormat="1" ht="12" customHeight="1">
      <c r="A30" s="547"/>
      <c r="B30" s="548">
        <v>27</v>
      </c>
      <c r="C30" s="505" t="s">
        <v>621</v>
      </c>
      <c r="D30" s="590">
        <v>24</v>
      </c>
      <c r="E30" s="590">
        <v>1</v>
      </c>
      <c r="F30" s="590">
        <v>3</v>
      </c>
      <c r="G30" s="590">
        <v>1</v>
      </c>
      <c r="H30" s="590">
        <v>29</v>
      </c>
      <c r="I30" s="590" t="s">
        <v>759</v>
      </c>
      <c r="J30" s="590"/>
      <c r="K30" s="591">
        <v>6</v>
      </c>
      <c r="L30" s="591">
        <v>0</v>
      </c>
      <c r="M30" s="591">
        <v>0</v>
      </c>
      <c r="N30" s="591">
        <v>0</v>
      </c>
      <c r="O30" s="590">
        <v>6</v>
      </c>
      <c r="P30" s="591" t="s">
        <v>759</v>
      </c>
      <c r="Q30" s="591"/>
      <c r="R30" s="591">
        <v>18</v>
      </c>
      <c r="S30" s="591">
        <v>1</v>
      </c>
      <c r="T30" s="591">
        <v>3</v>
      </c>
      <c r="U30" s="591">
        <v>1</v>
      </c>
      <c r="V30" s="590">
        <v>23</v>
      </c>
      <c r="W30" s="591" t="s">
        <v>759</v>
      </c>
    </row>
    <row r="31" spans="1:23" s="502" customFormat="1" ht="12" customHeight="1">
      <c r="A31" s="547"/>
      <c r="B31" s="548">
        <v>28</v>
      </c>
      <c r="C31" s="505" t="s">
        <v>622</v>
      </c>
      <c r="D31" s="590">
        <v>15</v>
      </c>
      <c r="E31" s="590">
        <v>2</v>
      </c>
      <c r="F31" s="590">
        <v>1</v>
      </c>
      <c r="G31" s="590" t="s">
        <v>759</v>
      </c>
      <c r="H31" s="590">
        <v>18</v>
      </c>
      <c r="I31" s="590" t="s">
        <v>759</v>
      </c>
      <c r="J31" s="590"/>
      <c r="K31" s="591">
        <v>5</v>
      </c>
      <c r="L31" s="591">
        <v>0</v>
      </c>
      <c r="M31" s="591">
        <v>1</v>
      </c>
      <c r="N31" s="591" t="s">
        <v>759</v>
      </c>
      <c r="O31" s="590">
        <v>6</v>
      </c>
      <c r="P31" s="591" t="s">
        <v>759</v>
      </c>
      <c r="Q31" s="591"/>
      <c r="R31" s="591">
        <v>10</v>
      </c>
      <c r="S31" s="591">
        <v>2</v>
      </c>
      <c r="T31" s="591">
        <v>0</v>
      </c>
      <c r="U31" s="591" t="s">
        <v>759</v>
      </c>
      <c r="V31" s="590">
        <v>12</v>
      </c>
      <c r="W31" s="591" t="s">
        <v>759</v>
      </c>
    </row>
    <row r="32" spans="1:23" s="502" customFormat="1" ht="12" customHeight="1">
      <c r="A32" s="547"/>
      <c r="B32" s="548">
        <v>29</v>
      </c>
      <c r="C32" s="505" t="s">
        <v>623</v>
      </c>
      <c r="D32" s="590">
        <v>7</v>
      </c>
      <c r="E32" s="590">
        <v>7</v>
      </c>
      <c r="F32" s="590">
        <v>12</v>
      </c>
      <c r="G32" s="590">
        <v>18</v>
      </c>
      <c r="H32" s="590">
        <v>44</v>
      </c>
      <c r="I32" s="590" t="s">
        <v>759</v>
      </c>
      <c r="J32" s="590"/>
      <c r="K32" s="591">
        <v>1</v>
      </c>
      <c r="L32" s="591">
        <v>2</v>
      </c>
      <c r="M32" s="591">
        <v>3</v>
      </c>
      <c r="N32" s="591">
        <v>5</v>
      </c>
      <c r="O32" s="590">
        <v>11</v>
      </c>
      <c r="P32" s="591" t="s">
        <v>759</v>
      </c>
      <c r="Q32" s="591"/>
      <c r="R32" s="591">
        <v>6</v>
      </c>
      <c r="S32" s="591">
        <v>5</v>
      </c>
      <c r="T32" s="591">
        <v>9</v>
      </c>
      <c r="U32" s="591">
        <v>13</v>
      </c>
      <c r="V32" s="590">
        <v>33</v>
      </c>
      <c r="W32" s="591" t="s">
        <v>759</v>
      </c>
    </row>
    <row r="33" spans="1:23" s="502" customFormat="1" ht="12" customHeight="1">
      <c r="A33" s="547"/>
      <c r="B33" s="548">
        <v>30</v>
      </c>
      <c r="C33" s="505" t="s">
        <v>624</v>
      </c>
      <c r="D33" s="590">
        <v>2</v>
      </c>
      <c r="E33" s="590">
        <v>2.1</v>
      </c>
      <c r="F33" s="590">
        <v>3</v>
      </c>
      <c r="G33" s="590">
        <v>0</v>
      </c>
      <c r="H33" s="590">
        <v>7.1</v>
      </c>
      <c r="I33" s="590" t="s">
        <v>759</v>
      </c>
      <c r="J33" s="590"/>
      <c r="K33" s="591">
        <v>0</v>
      </c>
      <c r="L33" s="591">
        <v>0.1</v>
      </c>
      <c r="M33" s="591">
        <v>1</v>
      </c>
      <c r="N33" s="591" t="s">
        <v>759</v>
      </c>
      <c r="O33" s="590">
        <v>1.1</v>
      </c>
      <c r="P33" s="591" t="s">
        <v>759</v>
      </c>
      <c r="Q33" s="591"/>
      <c r="R33" s="591">
        <v>2</v>
      </c>
      <c r="S33" s="591">
        <v>2</v>
      </c>
      <c r="T33" s="591">
        <v>2</v>
      </c>
      <c r="U33" s="591">
        <v>0</v>
      </c>
      <c r="V33" s="590">
        <v>6</v>
      </c>
      <c r="W33" s="591" t="s">
        <v>759</v>
      </c>
    </row>
    <row r="34" spans="1:23" s="502" customFormat="1" ht="12" customHeight="1">
      <c r="A34" s="547"/>
      <c r="B34" s="548">
        <v>31</v>
      </c>
      <c r="C34" s="505" t="s">
        <v>625</v>
      </c>
      <c r="D34" s="590">
        <v>1</v>
      </c>
      <c r="E34" s="590">
        <v>0</v>
      </c>
      <c r="F34" s="590">
        <v>4</v>
      </c>
      <c r="G34" s="590">
        <v>0</v>
      </c>
      <c r="H34" s="590">
        <v>5</v>
      </c>
      <c r="I34" s="590">
        <v>5</v>
      </c>
      <c r="J34" s="590"/>
      <c r="K34" s="591">
        <v>0</v>
      </c>
      <c r="L34" s="591">
        <v>0</v>
      </c>
      <c r="M34" s="591">
        <v>2</v>
      </c>
      <c r="N34" s="591" t="s">
        <v>759</v>
      </c>
      <c r="O34" s="590">
        <v>2</v>
      </c>
      <c r="P34" s="591">
        <v>1</v>
      </c>
      <c r="Q34" s="591"/>
      <c r="R34" s="591">
        <v>1</v>
      </c>
      <c r="S34" s="591">
        <v>0</v>
      </c>
      <c r="T34" s="591">
        <v>2</v>
      </c>
      <c r="U34" s="591">
        <v>0</v>
      </c>
      <c r="V34" s="590">
        <v>3</v>
      </c>
      <c r="W34" s="591">
        <v>4</v>
      </c>
    </row>
    <row r="35" spans="1:23" s="502" customFormat="1" ht="12" customHeight="1">
      <c r="A35" s="547"/>
      <c r="B35" s="548">
        <v>32</v>
      </c>
      <c r="C35" s="505" t="s">
        <v>626</v>
      </c>
      <c r="D35" s="590">
        <v>4</v>
      </c>
      <c r="E35" s="590">
        <v>1</v>
      </c>
      <c r="F35" s="590">
        <v>3</v>
      </c>
      <c r="G35" s="590">
        <v>0</v>
      </c>
      <c r="H35" s="590">
        <v>8</v>
      </c>
      <c r="I35" s="590" t="s">
        <v>759</v>
      </c>
      <c r="J35" s="590"/>
      <c r="K35" s="591">
        <v>2</v>
      </c>
      <c r="L35" s="591">
        <v>0</v>
      </c>
      <c r="M35" s="591">
        <v>1</v>
      </c>
      <c r="N35" s="591">
        <v>0</v>
      </c>
      <c r="O35" s="590">
        <v>3</v>
      </c>
      <c r="P35" s="591" t="s">
        <v>759</v>
      </c>
      <c r="Q35" s="591"/>
      <c r="R35" s="591">
        <v>2</v>
      </c>
      <c r="S35" s="591">
        <v>1</v>
      </c>
      <c r="T35" s="591">
        <v>2</v>
      </c>
      <c r="U35" s="591">
        <v>0</v>
      </c>
      <c r="V35" s="590">
        <v>5</v>
      </c>
      <c r="W35" s="591" t="s">
        <v>759</v>
      </c>
    </row>
    <row r="36" spans="1:23" s="502" customFormat="1" ht="13.5" customHeight="1" thickBot="1">
      <c r="A36" s="547"/>
      <c r="B36" s="551">
        <v>33</v>
      </c>
      <c r="C36" s="510" t="s">
        <v>627</v>
      </c>
      <c r="D36" s="594">
        <v>0</v>
      </c>
      <c r="E36" s="594">
        <v>0</v>
      </c>
      <c r="F36" s="594">
        <v>1</v>
      </c>
      <c r="G36" s="594">
        <v>0</v>
      </c>
      <c r="H36" s="594">
        <v>1</v>
      </c>
      <c r="I36" s="594">
        <v>6</v>
      </c>
      <c r="J36" s="594"/>
      <c r="K36" s="595">
        <v>0</v>
      </c>
      <c r="L36" s="595">
        <v>0</v>
      </c>
      <c r="M36" s="595">
        <v>0</v>
      </c>
      <c r="N36" s="595">
        <v>0</v>
      </c>
      <c r="O36" s="594">
        <v>0</v>
      </c>
      <c r="P36" s="595">
        <v>2</v>
      </c>
      <c r="Q36" s="595"/>
      <c r="R36" s="595">
        <v>0</v>
      </c>
      <c r="S36" s="595">
        <v>0</v>
      </c>
      <c r="T36" s="595">
        <v>1</v>
      </c>
      <c r="U36" s="595">
        <v>0</v>
      </c>
      <c r="V36" s="594">
        <v>1</v>
      </c>
      <c r="W36" s="595">
        <v>4</v>
      </c>
    </row>
    <row r="37" spans="1:23" s="508" customFormat="1" ht="15.75" customHeight="1" thickBot="1">
      <c r="A37" s="547"/>
      <c r="B37" s="554"/>
      <c r="C37" s="555" t="s">
        <v>628</v>
      </c>
      <c r="D37" s="596">
        <f>SUM(D4:D36)</f>
        <v>169</v>
      </c>
      <c r="E37" s="596">
        <f aca="true" t="shared" si="0" ref="E37:V37">SUM(E4:E36)</f>
        <v>97.1</v>
      </c>
      <c r="F37" s="596">
        <f t="shared" si="0"/>
        <v>156</v>
      </c>
      <c r="G37" s="596">
        <f t="shared" si="0"/>
        <v>174</v>
      </c>
      <c r="H37" s="596">
        <f t="shared" si="0"/>
        <v>596.1</v>
      </c>
      <c r="I37" s="596" t="s">
        <v>762</v>
      </c>
      <c r="J37" s="596"/>
      <c r="K37" s="596">
        <f t="shared" si="0"/>
        <v>43</v>
      </c>
      <c r="L37" s="596">
        <f t="shared" si="0"/>
        <v>18.1</v>
      </c>
      <c r="M37" s="596">
        <f t="shared" si="0"/>
        <v>38</v>
      </c>
      <c r="N37" s="596">
        <f t="shared" si="0"/>
        <v>47</v>
      </c>
      <c r="O37" s="596">
        <f t="shared" si="0"/>
        <v>146.1</v>
      </c>
      <c r="P37" s="596" t="s">
        <v>762</v>
      </c>
      <c r="Q37" s="596"/>
      <c r="R37" s="596">
        <f t="shared" si="0"/>
        <v>126</v>
      </c>
      <c r="S37" s="596">
        <f t="shared" si="0"/>
        <v>79</v>
      </c>
      <c r="T37" s="596">
        <f t="shared" si="0"/>
        <v>118</v>
      </c>
      <c r="U37" s="596">
        <f t="shared" si="0"/>
        <v>127</v>
      </c>
      <c r="V37" s="596">
        <f t="shared" si="0"/>
        <v>450</v>
      </c>
      <c r="W37" s="596" t="s">
        <v>763</v>
      </c>
    </row>
    <row r="38" spans="1:23" s="508" customFormat="1" ht="12" customHeight="1">
      <c r="A38" s="547"/>
      <c r="B38" s="557">
        <v>34</v>
      </c>
      <c r="C38" s="558" t="s">
        <v>629</v>
      </c>
      <c r="D38" s="616" t="s">
        <v>760</v>
      </c>
      <c r="E38" s="616" t="s">
        <v>760</v>
      </c>
      <c r="F38" s="616" t="s">
        <v>760</v>
      </c>
      <c r="G38" s="616" t="s">
        <v>760</v>
      </c>
      <c r="H38" s="616" t="s">
        <v>760</v>
      </c>
      <c r="I38" s="616" t="s">
        <v>760</v>
      </c>
      <c r="J38" s="597"/>
      <c r="K38" s="617" t="s">
        <v>760</v>
      </c>
      <c r="L38" s="617" t="s">
        <v>760</v>
      </c>
      <c r="M38" s="617" t="s">
        <v>760</v>
      </c>
      <c r="N38" s="617" t="s">
        <v>760</v>
      </c>
      <c r="O38" s="616" t="s">
        <v>760</v>
      </c>
      <c r="P38" s="617" t="s">
        <v>760</v>
      </c>
      <c r="Q38" s="598"/>
      <c r="R38" s="617" t="s">
        <v>760</v>
      </c>
      <c r="S38" s="617" t="s">
        <v>760</v>
      </c>
      <c r="T38" s="617" t="s">
        <v>760</v>
      </c>
      <c r="U38" s="617" t="s">
        <v>760</v>
      </c>
      <c r="V38" s="616" t="s">
        <v>760</v>
      </c>
      <c r="W38" s="617" t="s">
        <v>760</v>
      </c>
    </row>
    <row r="39" spans="1:23" s="508" customFormat="1" ht="12" customHeight="1" thickBot="1">
      <c r="A39" s="547"/>
      <c r="B39" s="561">
        <v>35</v>
      </c>
      <c r="C39" s="562" t="s">
        <v>28</v>
      </c>
      <c r="D39" s="599">
        <v>31</v>
      </c>
      <c r="E39" s="599">
        <v>15</v>
      </c>
      <c r="F39" s="599">
        <v>10</v>
      </c>
      <c r="G39" s="599">
        <v>22</v>
      </c>
      <c r="H39" s="599">
        <v>78</v>
      </c>
      <c r="I39" s="599">
        <v>71</v>
      </c>
      <c r="J39" s="599"/>
      <c r="K39" s="600">
        <v>9</v>
      </c>
      <c r="L39" s="600">
        <v>4</v>
      </c>
      <c r="M39" s="600">
        <v>0</v>
      </c>
      <c r="N39" s="600">
        <v>12</v>
      </c>
      <c r="O39" s="599">
        <v>25</v>
      </c>
      <c r="P39" s="600">
        <v>14</v>
      </c>
      <c r="Q39" s="600"/>
      <c r="R39" s="600">
        <v>22</v>
      </c>
      <c r="S39" s="600">
        <v>11</v>
      </c>
      <c r="T39" s="600">
        <v>10</v>
      </c>
      <c r="U39" s="600">
        <v>10</v>
      </c>
      <c r="V39" s="599">
        <v>53</v>
      </c>
      <c r="W39" s="600">
        <v>57</v>
      </c>
    </row>
    <row r="40" spans="1:23" s="508" customFormat="1" ht="20.25" customHeight="1" thickBot="1" thickTop="1">
      <c r="A40" s="547"/>
      <c r="B40" s="565"/>
      <c r="C40" s="565" t="s">
        <v>630</v>
      </c>
      <c r="D40" s="601">
        <f>SUM(D37:D39)</f>
        <v>200</v>
      </c>
      <c r="E40" s="601">
        <f aca="true" t="shared" si="1" ref="E40:V40">SUM(E37:E39)</f>
        <v>112.1</v>
      </c>
      <c r="F40" s="601">
        <f t="shared" si="1"/>
        <v>166</v>
      </c>
      <c r="G40" s="601">
        <f t="shared" si="1"/>
        <v>196</v>
      </c>
      <c r="H40" s="601">
        <f t="shared" si="1"/>
        <v>674.1</v>
      </c>
      <c r="I40" s="601" t="s">
        <v>762</v>
      </c>
      <c r="J40" s="601"/>
      <c r="K40" s="601">
        <f t="shared" si="1"/>
        <v>52</v>
      </c>
      <c r="L40" s="601">
        <f t="shared" si="1"/>
        <v>22.1</v>
      </c>
      <c r="M40" s="601">
        <f t="shared" si="1"/>
        <v>38</v>
      </c>
      <c r="N40" s="601">
        <f t="shared" si="1"/>
        <v>59</v>
      </c>
      <c r="O40" s="601">
        <f t="shared" si="1"/>
        <v>171.1</v>
      </c>
      <c r="P40" s="601" t="s">
        <v>762</v>
      </c>
      <c r="Q40" s="601"/>
      <c r="R40" s="601">
        <f t="shared" si="1"/>
        <v>148</v>
      </c>
      <c r="S40" s="601">
        <f t="shared" si="1"/>
        <v>90</v>
      </c>
      <c r="T40" s="601">
        <f t="shared" si="1"/>
        <v>128</v>
      </c>
      <c r="U40" s="601">
        <f t="shared" si="1"/>
        <v>137</v>
      </c>
      <c r="V40" s="601">
        <f t="shared" si="1"/>
        <v>503</v>
      </c>
      <c r="W40" s="601" t="s">
        <v>762</v>
      </c>
    </row>
    <row r="41" spans="2:23" ht="11.25">
      <c r="B41" s="523" t="s">
        <v>631</v>
      </c>
      <c r="D41" s="567"/>
      <c r="E41" s="567"/>
      <c r="F41" s="567"/>
      <c r="G41" s="567"/>
      <c r="H41" s="567"/>
      <c r="I41" s="567"/>
      <c r="J41" s="567"/>
      <c r="K41" s="602"/>
      <c r="L41" s="602"/>
      <c r="M41" s="602"/>
      <c r="N41" s="602"/>
      <c r="O41" s="602"/>
      <c r="P41" s="602"/>
      <c r="Q41" s="602"/>
      <c r="R41" s="567"/>
      <c r="S41" s="567"/>
      <c r="T41" s="567"/>
      <c r="U41" s="567"/>
      <c r="V41" s="567"/>
      <c r="W41" s="567"/>
    </row>
    <row r="42" ht="11.25">
      <c r="B42" s="523" t="s">
        <v>640</v>
      </c>
    </row>
  </sheetData>
  <printOptions/>
  <pageMargins left="0.5905511811023623" right="0.5905511811023623" top="0.7874015748031497" bottom="0.7874015748031497" header="0.5118110236220472" footer="0.5118110236220472"/>
  <pageSetup horizontalDpi="600" verticalDpi="600" orientation="landscape" paperSize="9" r:id="rId1"/>
  <headerFooter alignWithMargins="0">
    <oddFooter>&amp;C-17-</oddFooter>
  </headerFooter>
</worksheet>
</file>

<file path=xl/worksheets/sheet14.xml><?xml version="1.0" encoding="utf-8"?>
<worksheet xmlns="http://schemas.openxmlformats.org/spreadsheetml/2006/main" xmlns:r="http://schemas.openxmlformats.org/officeDocument/2006/relationships">
  <dimension ref="A1:W42"/>
  <sheetViews>
    <sheetView view="pageBreakPreview" zoomScaleSheetLayoutView="100" workbookViewId="0" topLeftCell="A1">
      <pane xSplit="3" ySplit="3" topLeftCell="D4"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3.5"/>
  <cols>
    <col min="1" max="1" width="0.74609375" style="492" customWidth="1"/>
    <col min="2" max="2" width="1.12109375" style="492" customWidth="1"/>
    <col min="3" max="3" width="7.50390625" style="492" customWidth="1"/>
    <col min="4" max="9" width="6.75390625" style="527" customWidth="1"/>
    <col min="10" max="10" width="1.12109375" style="527" customWidth="1"/>
    <col min="11" max="16" width="6.75390625" style="528" customWidth="1"/>
    <col min="17" max="17" width="1.12109375" style="528" customWidth="1"/>
    <col min="18" max="22" width="6.75390625" style="527" customWidth="1"/>
    <col min="23" max="23" width="6.125" style="527" customWidth="1"/>
    <col min="24" max="16384" width="9.00390625" style="492" customWidth="1"/>
  </cols>
  <sheetData>
    <row r="1" spans="1:23" s="485" customFormat="1" ht="18.75" customHeight="1" thickBot="1">
      <c r="A1" s="529" t="s">
        <v>641</v>
      </c>
      <c r="B1" s="614"/>
      <c r="C1" s="530"/>
      <c r="D1" s="531"/>
      <c r="E1" s="531"/>
      <c r="F1" s="531"/>
      <c r="G1" s="531"/>
      <c r="H1" s="531"/>
      <c r="I1" s="531"/>
      <c r="J1" s="531"/>
      <c r="K1" s="532"/>
      <c r="L1" s="532"/>
      <c r="M1" s="532"/>
      <c r="N1" s="532"/>
      <c r="O1" s="532"/>
      <c r="P1" s="532"/>
      <c r="Q1" s="532"/>
      <c r="R1" s="531"/>
      <c r="S1" s="531"/>
      <c r="T1" s="531"/>
      <c r="U1" s="531"/>
      <c r="V1" s="531"/>
      <c r="W1" s="1107" t="s">
        <v>827</v>
      </c>
    </row>
    <row r="2" spans="1:23" ht="15.75" customHeight="1">
      <c r="A2" s="533"/>
      <c r="B2" s="534"/>
      <c r="C2" s="533"/>
      <c r="D2" s="535"/>
      <c r="E2" s="535"/>
      <c r="F2" s="535" t="s">
        <v>545</v>
      </c>
      <c r="G2" s="535"/>
      <c r="H2" s="535"/>
      <c r="I2" s="535"/>
      <c r="J2" s="536"/>
      <c r="K2" s="537"/>
      <c r="L2" s="537"/>
      <c r="M2" s="537" t="s">
        <v>270</v>
      </c>
      <c r="N2" s="537"/>
      <c r="O2" s="537"/>
      <c r="P2" s="537"/>
      <c r="Q2" s="538"/>
      <c r="R2" s="535"/>
      <c r="S2" s="535"/>
      <c r="T2" s="535" t="s">
        <v>271</v>
      </c>
      <c r="U2" s="535"/>
      <c r="V2" s="535"/>
      <c r="W2" s="535"/>
    </row>
    <row r="3" spans="1:23" s="497" customFormat="1" ht="17.25" customHeight="1">
      <c r="A3" s="539"/>
      <c r="B3" s="540"/>
      <c r="C3" s="541" t="s">
        <v>517</v>
      </c>
      <c r="D3" s="542" t="s">
        <v>541</v>
      </c>
      <c r="E3" s="542" t="s">
        <v>542</v>
      </c>
      <c r="F3" s="542" t="s">
        <v>543</v>
      </c>
      <c r="G3" s="542" t="s">
        <v>544</v>
      </c>
      <c r="H3" s="542" t="s">
        <v>272</v>
      </c>
      <c r="I3" s="496" t="s">
        <v>594</v>
      </c>
      <c r="J3" s="542"/>
      <c r="K3" s="542" t="s">
        <v>541</v>
      </c>
      <c r="L3" s="542" t="s">
        <v>542</v>
      </c>
      <c r="M3" s="542" t="s">
        <v>543</v>
      </c>
      <c r="N3" s="542" t="s">
        <v>544</v>
      </c>
      <c r="O3" s="542" t="s">
        <v>272</v>
      </c>
      <c r="P3" s="496" t="s">
        <v>594</v>
      </c>
      <c r="Q3" s="542"/>
      <c r="R3" s="542" t="s">
        <v>541</v>
      </c>
      <c r="S3" s="542" t="s">
        <v>542</v>
      </c>
      <c r="T3" s="542" t="s">
        <v>543</v>
      </c>
      <c r="U3" s="542" t="s">
        <v>544</v>
      </c>
      <c r="V3" s="542" t="s">
        <v>272</v>
      </c>
      <c r="W3" s="496" t="s">
        <v>594</v>
      </c>
    </row>
    <row r="4" spans="1:23" s="508" customFormat="1" ht="12" customHeight="1">
      <c r="A4" s="543"/>
      <c r="B4" s="544">
        <v>1</v>
      </c>
      <c r="C4" s="500" t="s">
        <v>595</v>
      </c>
      <c r="D4" s="588">
        <v>5</v>
      </c>
      <c r="E4" s="588">
        <v>1</v>
      </c>
      <c r="F4" s="588">
        <v>3</v>
      </c>
      <c r="G4" s="588">
        <v>0</v>
      </c>
      <c r="H4" s="588">
        <v>9</v>
      </c>
      <c r="I4" s="588">
        <v>19</v>
      </c>
      <c r="J4" s="588"/>
      <c r="K4" s="589">
        <v>0</v>
      </c>
      <c r="L4" s="589">
        <v>0</v>
      </c>
      <c r="M4" s="589">
        <v>0</v>
      </c>
      <c r="N4" s="589">
        <v>0</v>
      </c>
      <c r="O4" s="588">
        <v>0</v>
      </c>
      <c r="P4" s="589">
        <v>5</v>
      </c>
      <c r="Q4" s="589"/>
      <c r="R4" s="589">
        <v>5</v>
      </c>
      <c r="S4" s="589">
        <v>1</v>
      </c>
      <c r="T4" s="589">
        <v>3</v>
      </c>
      <c r="U4" s="589">
        <v>0</v>
      </c>
      <c r="V4" s="588">
        <v>9</v>
      </c>
      <c r="W4" s="589">
        <v>14</v>
      </c>
    </row>
    <row r="5" spans="1:23" s="508" customFormat="1" ht="12" customHeight="1">
      <c r="A5" s="547"/>
      <c r="B5" s="548">
        <v>2</v>
      </c>
      <c r="C5" s="505" t="s">
        <v>596</v>
      </c>
      <c r="D5" s="590">
        <v>2</v>
      </c>
      <c r="E5" s="590" t="s">
        <v>759</v>
      </c>
      <c r="F5" s="590">
        <v>0</v>
      </c>
      <c r="G5" s="590">
        <v>2</v>
      </c>
      <c r="H5" s="590">
        <v>4</v>
      </c>
      <c r="I5" s="590">
        <v>11</v>
      </c>
      <c r="J5" s="590"/>
      <c r="K5" s="591" t="s">
        <v>759</v>
      </c>
      <c r="L5" s="591" t="s">
        <v>759</v>
      </c>
      <c r="M5" s="591">
        <v>0</v>
      </c>
      <c r="N5" s="591">
        <v>1</v>
      </c>
      <c r="O5" s="590">
        <v>1</v>
      </c>
      <c r="P5" s="591">
        <v>3</v>
      </c>
      <c r="Q5" s="591"/>
      <c r="R5" s="591">
        <v>2</v>
      </c>
      <c r="S5" s="591" t="s">
        <v>759</v>
      </c>
      <c r="T5" s="591" t="s">
        <v>759</v>
      </c>
      <c r="U5" s="591">
        <v>1</v>
      </c>
      <c r="V5" s="590">
        <v>3</v>
      </c>
      <c r="W5" s="591">
        <v>8</v>
      </c>
    </row>
    <row r="6" spans="1:23" s="508" customFormat="1" ht="12" customHeight="1">
      <c r="A6" s="547"/>
      <c r="B6" s="548">
        <v>3</v>
      </c>
      <c r="C6" s="505" t="s">
        <v>597</v>
      </c>
      <c r="D6" s="590">
        <v>3</v>
      </c>
      <c r="E6" s="590">
        <v>3</v>
      </c>
      <c r="F6" s="590">
        <v>2</v>
      </c>
      <c r="G6" s="590">
        <v>1</v>
      </c>
      <c r="H6" s="590">
        <v>9</v>
      </c>
      <c r="I6" s="590" t="s">
        <v>759</v>
      </c>
      <c r="J6" s="590"/>
      <c r="K6" s="591">
        <v>0</v>
      </c>
      <c r="L6" s="591">
        <v>1</v>
      </c>
      <c r="M6" s="591">
        <v>1</v>
      </c>
      <c r="N6" s="591">
        <v>0</v>
      </c>
      <c r="O6" s="590">
        <v>2</v>
      </c>
      <c r="P6" s="591" t="s">
        <v>759</v>
      </c>
      <c r="Q6" s="591"/>
      <c r="R6" s="591">
        <v>3</v>
      </c>
      <c r="S6" s="591">
        <v>2</v>
      </c>
      <c r="T6" s="591">
        <v>1</v>
      </c>
      <c r="U6" s="591">
        <v>1</v>
      </c>
      <c r="V6" s="590">
        <v>7</v>
      </c>
      <c r="W6" s="591" t="s">
        <v>759</v>
      </c>
    </row>
    <row r="7" spans="1:23" s="502" customFormat="1" ht="12" customHeight="1">
      <c r="A7" s="547"/>
      <c r="B7" s="548">
        <v>4</v>
      </c>
      <c r="C7" s="505" t="s">
        <v>598</v>
      </c>
      <c r="D7" s="590">
        <v>4</v>
      </c>
      <c r="E7" s="590">
        <v>5</v>
      </c>
      <c r="F7" s="590">
        <v>3</v>
      </c>
      <c r="G7" s="590" t="s">
        <v>759</v>
      </c>
      <c r="H7" s="590">
        <v>12</v>
      </c>
      <c r="I7" s="590" t="s">
        <v>759</v>
      </c>
      <c r="J7" s="590"/>
      <c r="K7" s="591">
        <v>3</v>
      </c>
      <c r="L7" s="591">
        <v>2</v>
      </c>
      <c r="M7" s="591">
        <v>1</v>
      </c>
      <c r="N7" s="591" t="s">
        <v>759</v>
      </c>
      <c r="O7" s="590">
        <v>6</v>
      </c>
      <c r="P7" s="591" t="s">
        <v>759</v>
      </c>
      <c r="Q7" s="591"/>
      <c r="R7" s="591">
        <v>1</v>
      </c>
      <c r="S7" s="591">
        <v>3</v>
      </c>
      <c r="T7" s="591">
        <v>2</v>
      </c>
      <c r="U7" s="591" t="s">
        <v>759</v>
      </c>
      <c r="V7" s="590">
        <v>6</v>
      </c>
      <c r="W7" s="591" t="s">
        <v>759</v>
      </c>
    </row>
    <row r="8" spans="1:23" s="502" customFormat="1" ht="12" customHeight="1">
      <c r="A8" s="547"/>
      <c r="B8" s="548">
        <v>5</v>
      </c>
      <c r="C8" s="505" t="s">
        <v>599</v>
      </c>
      <c r="D8" s="590">
        <v>2</v>
      </c>
      <c r="E8" s="590" t="s">
        <v>759</v>
      </c>
      <c r="F8" s="590">
        <v>0</v>
      </c>
      <c r="G8" s="590" t="s">
        <v>759</v>
      </c>
      <c r="H8" s="590">
        <v>2</v>
      </c>
      <c r="I8" s="590" t="s">
        <v>759</v>
      </c>
      <c r="J8" s="590"/>
      <c r="K8" s="591">
        <v>0</v>
      </c>
      <c r="L8" s="591" t="s">
        <v>759</v>
      </c>
      <c r="M8" s="591">
        <v>0</v>
      </c>
      <c r="N8" s="591" t="s">
        <v>759</v>
      </c>
      <c r="O8" s="590">
        <v>0</v>
      </c>
      <c r="P8" s="591" t="s">
        <v>759</v>
      </c>
      <c r="Q8" s="591"/>
      <c r="R8" s="591">
        <v>2</v>
      </c>
      <c r="S8" s="591" t="s">
        <v>759</v>
      </c>
      <c r="T8" s="591">
        <v>0</v>
      </c>
      <c r="U8" s="591" t="s">
        <v>759</v>
      </c>
      <c r="V8" s="590">
        <v>2</v>
      </c>
      <c r="W8" s="591" t="s">
        <v>759</v>
      </c>
    </row>
    <row r="9" spans="1:23" s="502" customFormat="1" ht="12" customHeight="1">
      <c r="A9" s="547"/>
      <c r="B9" s="548">
        <v>6</v>
      </c>
      <c r="C9" s="505" t="s">
        <v>600</v>
      </c>
      <c r="D9" s="590">
        <v>1</v>
      </c>
      <c r="E9" s="590">
        <v>0</v>
      </c>
      <c r="F9" s="590">
        <v>3</v>
      </c>
      <c r="G9" s="590" t="s">
        <v>759</v>
      </c>
      <c r="H9" s="590">
        <v>4</v>
      </c>
      <c r="I9" s="590">
        <v>1</v>
      </c>
      <c r="J9" s="590"/>
      <c r="K9" s="591">
        <v>0</v>
      </c>
      <c r="L9" s="591">
        <v>0</v>
      </c>
      <c r="M9" s="591">
        <v>2</v>
      </c>
      <c r="N9" s="591" t="s">
        <v>759</v>
      </c>
      <c r="O9" s="590">
        <v>2</v>
      </c>
      <c r="P9" s="591">
        <v>0</v>
      </c>
      <c r="Q9" s="591"/>
      <c r="R9" s="591">
        <v>1</v>
      </c>
      <c r="S9" s="591">
        <v>0</v>
      </c>
      <c r="T9" s="591">
        <v>1</v>
      </c>
      <c r="U9" s="591" t="s">
        <v>759</v>
      </c>
      <c r="V9" s="590">
        <v>2</v>
      </c>
      <c r="W9" s="591">
        <v>1</v>
      </c>
    </row>
    <row r="10" spans="1:23" s="502" customFormat="1" ht="12" customHeight="1">
      <c r="A10" s="547"/>
      <c r="B10" s="548">
        <v>7</v>
      </c>
      <c r="C10" s="505" t="s">
        <v>601</v>
      </c>
      <c r="D10" s="590">
        <v>7</v>
      </c>
      <c r="E10" s="590">
        <v>5</v>
      </c>
      <c r="F10" s="590">
        <v>9</v>
      </c>
      <c r="G10" s="590">
        <v>10</v>
      </c>
      <c r="H10" s="590">
        <v>31</v>
      </c>
      <c r="I10" s="590" t="s">
        <v>759</v>
      </c>
      <c r="J10" s="590"/>
      <c r="K10" s="591">
        <v>5</v>
      </c>
      <c r="L10" s="591">
        <v>4</v>
      </c>
      <c r="M10" s="591">
        <v>4</v>
      </c>
      <c r="N10" s="591">
        <v>2</v>
      </c>
      <c r="O10" s="590">
        <v>15</v>
      </c>
      <c r="P10" s="591" t="s">
        <v>759</v>
      </c>
      <c r="Q10" s="591"/>
      <c r="R10" s="591">
        <v>2</v>
      </c>
      <c r="S10" s="591">
        <v>1</v>
      </c>
      <c r="T10" s="591">
        <v>5</v>
      </c>
      <c r="U10" s="591">
        <v>8</v>
      </c>
      <c r="V10" s="590">
        <v>16</v>
      </c>
      <c r="W10" s="591" t="s">
        <v>759</v>
      </c>
    </row>
    <row r="11" spans="1:23" s="502" customFormat="1" ht="12" customHeight="1">
      <c r="A11" s="547"/>
      <c r="B11" s="548">
        <v>8</v>
      </c>
      <c r="C11" s="505" t="s">
        <v>602</v>
      </c>
      <c r="D11" s="590">
        <v>27</v>
      </c>
      <c r="E11" s="590">
        <v>30</v>
      </c>
      <c r="F11" s="590">
        <v>28</v>
      </c>
      <c r="G11" s="590">
        <v>50</v>
      </c>
      <c r="H11" s="590">
        <v>135</v>
      </c>
      <c r="I11" s="590">
        <v>96</v>
      </c>
      <c r="J11" s="590"/>
      <c r="K11" s="591">
        <v>11</v>
      </c>
      <c r="L11" s="591">
        <v>13</v>
      </c>
      <c r="M11" s="591">
        <v>11</v>
      </c>
      <c r="N11" s="591">
        <v>20</v>
      </c>
      <c r="O11" s="590">
        <v>55</v>
      </c>
      <c r="P11" s="591">
        <v>31</v>
      </c>
      <c r="Q11" s="591"/>
      <c r="R11" s="591">
        <v>16</v>
      </c>
      <c r="S11" s="591">
        <v>17</v>
      </c>
      <c r="T11" s="591">
        <v>17</v>
      </c>
      <c r="U11" s="591">
        <v>30</v>
      </c>
      <c r="V11" s="590">
        <v>80</v>
      </c>
      <c r="W11" s="591">
        <v>65</v>
      </c>
    </row>
    <row r="12" spans="1:23" s="502" customFormat="1" ht="12" customHeight="1">
      <c r="A12" s="547"/>
      <c r="B12" s="548">
        <v>9</v>
      </c>
      <c r="C12" s="505" t="s">
        <v>603</v>
      </c>
      <c r="D12" s="590">
        <v>10</v>
      </c>
      <c r="E12" s="590">
        <v>6</v>
      </c>
      <c r="F12" s="590">
        <v>5</v>
      </c>
      <c r="G12" s="590">
        <v>2</v>
      </c>
      <c r="H12" s="590">
        <v>23</v>
      </c>
      <c r="I12" s="590">
        <v>280</v>
      </c>
      <c r="J12" s="590"/>
      <c r="K12" s="591">
        <v>3</v>
      </c>
      <c r="L12" s="591">
        <v>3</v>
      </c>
      <c r="M12" s="591">
        <v>1</v>
      </c>
      <c r="N12" s="591">
        <v>1</v>
      </c>
      <c r="O12" s="590">
        <v>8</v>
      </c>
      <c r="P12" s="591">
        <v>77</v>
      </c>
      <c r="Q12" s="591"/>
      <c r="R12" s="591">
        <v>7</v>
      </c>
      <c r="S12" s="591">
        <v>3</v>
      </c>
      <c r="T12" s="591">
        <v>4</v>
      </c>
      <c r="U12" s="591">
        <v>1</v>
      </c>
      <c r="V12" s="590">
        <v>15</v>
      </c>
      <c r="W12" s="591">
        <v>203</v>
      </c>
    </row>
    <row r="13" spans="1:23" s="502" customFormat="1" ht="12" customHeight="1">
      <c r="A13" s="547"/>
      <c r="B13" s="548">
        <v>10</v>
      </c>
      <c r="C13" s="505" t="s">
        <v>604</v>
      </c>
      <c r="D13" s="590">
        <v>35</v>
      </c>
      <c r="E13" s="590">
        <v>35</v>
      </c>
      <c r="F13" s="590">
        <v>46</v>
      </c>
      <c r="G13" s="590">
        <v>58</v>
      </c>
      <c r="H13" s="590">
        <v>174</v>
      </c>
      <c r="I13" s="590">
        <v>206</v>
      </c>
      <c r="J13" s="590"/>
      <c r="K13" s="591">
        <v>13</v>
      </c>
      <c r="L13" s="591">
        <v>12</v>
      </c>
      <c r="M13" s="591">
        <v>13</v>
      </c>
      <c r="N13" s="591">
        <v>22</v>
      </c>
      <c r="O13" s="590">
        <v>60</v>
      </c>
      <c r="P13" s="591">
        <v>78</v>
      </c>
      <c r="Q13" s="591"/>
      <c r="R13" s="591">
        <v>22</v>
      </c>
      <c r="S13" s="591">
        <v>23</v>
      </c>
      <c r="T13" s="591">
        <v>33</v>
      </c>
      <c r="U13" s="591">
        <v>36</v>
      </c>
      <c r="V13" s="590">
        <v>114</v>
      </c>
      <c r="W13" s="591">
        <v>128</v>
      </c>
    </row>
    <row r="14" spans="1:23" s="502" customFormat="1" ht="12" customHeight="1">
      <c r="A14" s="547"/>
      <c r="B14" s="548">
        <v>11</v>
      </c>
      <c r="C14" s="505" t="s">
        <v>605</v>
      </c>
      <c r="D14" s="590">
        <v>20</v>
      </c>
      <c r="E14" s="590">
        <v>15</v>
      </c>
      <c r="F14" s="590">
        <v>14</v>
      </c>
      <c r="G14" s="590">
        <v>24</v>
      </c>
      <c r="H14" s="590">
        <v>73</v>
      </c>
      <c r="I14" s="590">
        <v>132</v>
      </c>
      <c r="J14" s="590"/>
      <c r="K14" s="591">
        <v>0</v>
      </c>
      <c r="L14" s="591">
        <v>6</v>
      </c>
      <c r="M14" s="591">
        <v>2</v>
      </c>
      <c r="N14" s="591">
        <v>14</v>
      </c>
      <c r="O14" s="590">
        <v>22</v>
      </c>
      <c r="P14" s="591">
        <v>32</v>
      </c>
      <c r="Q14" s="591"/>
      <c r="R14" s="591">
        <v>20</v>
      </c>
      <c r="S14" s="591">
        <v>9</v>
      </c>
      <c r="T14" s="591">
        <v>12</v>
      </c>
      <c r="U14" s="591">
        <v>10</v>
      </c>
      <c r="V14" s="590">
        <v>51</v>
      </c>
      <c r="W14" s="591">
        <v>100</v>
      </c>
    </row>
    <row r="15" spans="1:23" s="502" customFormat="1" ht="12" customHeight="1">
      <c r="A15" s="547"/>
      <c r="B15" s="548">
        <v>12</v>
      </c>
      <c r="C15" s="505" t="s">
        <v>606</v>
      </c>
      <c r="D15" s="590">
        <v>6</v>
      </c>
      <c r="E15" s="590">
        <v>2</v>
      </c>
      <c r="F15" s="590">
        <v>12</v>
      </c>
      <c r="G15" s="590">
        <v>5</v>
      </c>
      <c r="H15" s="590">
        <v>25</v>
      </c>
      <c r="I15" s="590">
        <v>335</v>
      </c>
      <c r="J15" s="590"/>
      <c r="K15" s="591">
        <v>1</v>
      </c>
      <c r="L15" s="591">
        <v>1</v>
      </c>
      <c r="M15" s="591">
        <v>4</v>
      </c>
      <c r="N15" s="591">
        <v>2</v>
      </c>
      <c r="O15" s="590">
        <v>8</v>
      </c>
      <c r="P15" s="591">
        <v>72</v>
      </c>
      <c r="Q15" s="591"/>
      <c r="R15" s="591">
        <v>5</v>
      </c>
      <c r="S15" s="591">
        <v>1</v>
      </c>
      <c r="T15" s="591">
        <v>8</v>
      </c>
      <c r="U15" s="591">
        <v>3</v>
      </c>
      <c r="V15" s="590">
        <v>17</v>
      </c>
      <c r="W15" s="591">
        <v>263</v>
      </c>
    </row>
    <row r="16" spans="1:23" s="502" customFormat="1" ht="12" customHeight="1">
      <c r="A16" s="547"/>
      <c r="B16" s="548">
        <v>13</v>
      </c>
      <c r="C16" s="505" t="s">
        <v>607</v>
      </c>
      <c r="D16" s="590">
        <v>7</v>
      </c>
      <c r="E16" s="590">
        <v>6</v>
      </c>
      <c r="F16" s="590">
        <v>4</v>
      </c>
      <c r="G16" s="590">
        <v>2</v>
      </c>
      <c r="H16" s="590">
        <v>19</v>
      </c>
      <c r="I16" s="590">
        <v>235</v>
      </c>
      <c r="J16" s="590"/>
      <c r="K16" s="591">
        <v>1</v>
      </c>
      <c r="L16" s="591">
        <v>1</v>
      </c>
      <c r="M16" s="591">
        <v>0</v>
      </c>
      <c r="N16" s="591">
        <v>0</v>
      </c>
      <c r="O16" s="590">
        <v>2</v>
      </c>
      <c r="P16" s="591">
        <v>58</v>
      </c>
      <c r="Q16" s="591"/>
      <c r="R16" s="591">
        <v>6</v>
      </c>
      <c r="S16" s="591">
        <v>5</v>
      </c>
      <c r="T16" s="591">
        <v>4</v>
      </c>
      <c r="U16" s="591">
        <v>2</v>
      </c>
      <c r="V16" s="590">
        <v>17</v>
      </c>
      <c r="W16" s="591">
        <v>177</v>
      </c>
    </row>
    <row r="17" spans="1:23" s="502" customFormat="1" ht="12" customHeight="1">
      <c r="A17" s="547"/>
      <c r="B17" s="548">
        <v>14</v>
      </c>
      <c r="C17" s="505" t="s">
        <v>608</v>
      </c>
      <c r="D17" s="590">
        <v>15</v>
      </c>
      <c r="E17" s="590">
        <v>13</v>
      </c>
      <c r="F17" s="590">
        <v>12</v>
      </c>
      <c r="G17" s="590">
        <v>13</v>
      </c>
      <c r="H17" s="590">
        <v>53</v>
      </c>
      <c r="I17" s="590" t="s">
        <v>759</v>
      </c>
      <c r="J17" s="590"/>
      <c r="K17" s="591">
        <v>2</v>
      </c>
      <c r="L17" s="591">
        <v>3</v>
      </c>
      <c r="M17" s="591">
        <v>4</v>
      </c>
      <c r="N17" s="591">
        <v>4</v>
      </c>
      <c r="O17" s="590">
        <v>13</v>
      </c>
      <c r="P17" s="591" t="s">
        <v>759</v>
      </c>
      <c r="Q17" s="591"/>
      <c r="R17" s="591">
        <v>13</v>
      </c>
      <c r="S17" s="591">
        <v>10</v>
      </c>
      <c r="T17" s="591">
        <v>8</v>
      </c>
      <c r="U17" s="591">
        <v>9</v>
      </c>
      <c r="V17" s="590">
        <v>40</v>
      </c>
      <c r="W17" s="591" t="s">
        <v>759</v>
      </c>
    </row>
    <row r="18" spans="1:23" s="502" customFormat="1" ht="12" customHeight="1">
      <c r="A18" s="547"/>
      <c r="B18" s="548">
        <v>15</v>
      </c>
      <c r="C18" s="505" t="s">
        <v>609</v>
      </c>
      <c r="D18" s="590">
        <v>2</v>
      </c>
      <c r="E18" s="590">
        <v>1</v>
      </c>
      <c r="F18" s="590">
        <v>5</v>
      </c>
      <c r="G18" s="590">
        <v>6</v>
      </c>
      <c r="H18" s="590">
        <v>14</v>
      </c>
      <c r="I18" s="590">
        <v>167</v>
      </c>
      <c r="J18" s="590"/>
      <c r="K18" s="591">
        <v>0</v>
      </c>
      <c r="L18" s="591">
        <v>1</v>
      </c>
      <c r="M18" s="591">
        <v>0</v>
      </c>
      <c r="N18" s="591">
        <v>2</v>
      </c>
      <c r="O18" s="590">
        <v>3</v>
      </c>
      <c r="P18" s="591">
        <v>56</v>
      </c>
      <c r="Q18" s="591"/>
      <c r="R18" s="591">
        <v>2</v>
      </c>
      <c r="S18" s="591">
        <v>0</v>
      </c>
      <c r="T18" s="591">
        <v>5</v>
      </c>
      <c r="U18" s="591">
        <v>4</v>
      </c>
      <c r="V18" s="590">
        <v>11</v>
      </c>
      <c r="W18" s="591">
        <v>111</v>
      </c>
    </row>
    <row r="19" spans="1:23" s="502" customFormat="1" ht="12" customHeight="1">
      <c r="A19" s="547"/>
      <c r="B19" s="548">
        <v>16</v>
      </c>
      <c r="C19" s="505" t="s">
        <v>610</v>
      </c>
      <c r="D19" s="590">
        <v>5</v>
      </c>
      <c r="E19" s="590">
        <v>5</v>
      </c>
      <c r="F19" s="590">
        <v>5</v>
      </c>
      <c r="G19" s="590">
        <v>4</v>
      </c>
      <c r="H19" s="590">
        <v>19</v>
      </c>
      <c r="I19" s="590">
        <v>266</v>
      </c>
      <c r="J19" s="590"/>
      <c r="K19" s="591" t="s">
        <v>759</v>
      </c>
      <c r="L19" s="591">
        <v>0</v>
      </c>
      <c r="M19" s="591">
        <v>1</v>
      </c>
      <c r="N19" s="591">
        <v>0</v>
      </c>
      <c r="O19" s="590">
        <v>1</v>
      </c>
      <c r="P19" s="591">
        <v>77</v>
      </c>
      <c r="Q19" s="591"/>
      <c r="R19" s="591">
        <v>5</v>
      </c>
      <c r="S19" s="591">
        <v>5</v>
      </c>
      <c r="T19" s="591">
        <v>4</v>
      </c>
      <c r="U19" s="591">
        <v>4</v>
      </c>
      <c r="V19" s="590">
        <v>18</v>
      </c>
      <c r="W19" s="591">
        <v>189</v>
      </c>
    </row>
    <row r="20" spans="1:23" s="502" customFormat="1" ht="12" customHeight="1">
      <c r="A20" s="547"/>
      <c r="B20" s="548">
        <v>17</v>
      </c>
      <c r="C20" s="505" t="s">
        <v>611</v>
      </c>
      <c r="D20" s="593" t="s">
        <v>760</v>
      </c>
      <c r="E20" s="593" t="s">
        <v>760</v>
      </c>
      <c r="F20" s="593" t="s">
        <v>760</v>
      </c>
      <c r="G20" s="593" t="s">
        <v>760</v>
      </c>
      <c r="H20" s="615" t="s">
        <v>760</v>
      </c>
      <c r="I20" s="593" t="s">
        <v>760</v>
      </c>
      <c r="J20" s="591"/>
      <c r="K20" s="593" t="s">
        <v>760</v>
      </c>
      <c r="L20" s="593" t="s">
        <v>760</v>
      </c>
      <c r="M20" s="593" t="s">
        <v>760</v>
      </c>
      <c r="N20" s="593" t="s">
        <v>760</v>
      </c>
      <c r="O20" s="592" t="s">
        <v>760</v>
      </c>
      <c r="P20" s="593" t="s">
        <v>760</v>
      </c>
      <c r="Q20" s="593"/>
      <c r="R20" s="593" t="s">
        <v>760</v>
      </c>
      <c r="S20" s="593" t="s">
        <v>760</v>
      </c>
      <c r="T20" s="593" t="s">
        <v>760</v>
      </c>
      <c r="U20" s="593" t="s">
        <v>760</v>
      </c>
      <c r="V20" s="592" t="s">
        <v>760</v>
      </c>
      <c r="W20" s="593" t="s">
        <v>760</v>
      </c>
    </row>
    <row r="21" spans="1:23" s="502" customFormat="1" ht="12" customHeight="1">
      <c r="A21" s="547"/>
      <c r="B21" s="548">
        <v>18</v>
      </c>
      <c r="C21" s="505" t="s">
        <v>612</v>
      </c>
      <c r="D21" s="590">
        <v>3</v>
      </c>
      <c r="E21" s="590">
        <v>1</v>
      </c>
      <c r="F21" s="590">
        <v>4</v>
      </c>
      <c r="G21" s="590">
        <v>5</v>
      </c>
      <c r="H21" s="590">
        <v>13</v>
      </c>
      <c r="I21" s="590" t="s">
        <v>829</v>
      </c>
      <c r="J21" s="590"/>
      <c r="K21" s="591">
        <v>1</v>
      </c>
      <c r="L21" s="591">
        <v>1</v>
      </c>
      <c r="M21" s="591">
        <v>1</v>
      </c>
      <c r="N21" s="591">
        <v>6</v>
      </c>
      <c r="O21" s="590">
        <v>9</v>
      </c>
      <c r="P21" s="590" t="s">
        <v>829</v>
      </c>
      <c r="Q21" s="591"/>
      <c r="R21" s="591">
        <v>3</v>
      </c>
      <c r="S21" s="591">
        <v>0</v>
      </c>
      <c r="T21" s="591">
        <v>3</v>
      </c>
      <c r="U21" s="591">
        <v>1</v>
      </c>
      <c r="V21" s="590">
        <v>7</v>
      </c>
      <c r="W21" s="590" t="s">
        <v>829</v>
      </c>
    </row>
    <row r="22" spans="1:23" s="502" customFormat="1" ht="12" customHeight="1">
      <c r="A22" s="547"/>
      <c r="B22" s="548">
        <v>19</v>
      </c>
      <c r="C22" s="505" t="s">
        <v>613</v>
      </c>
      <c r="D22" s="590">
        <v>43</v>
      </c>
      <c r="E22" s="590">
        <v>73</v>
      </c>
      <c r="F22" s="590">
        <v>86</v>
      </c>
      <c r="G22" s="590">
        <v>117</v>
      </c>
      <c r="H22" s="590">
        <v>319</v>
      </c>
      <c r="I22" s="590">
        <v>49</v>
      </c>
      <c r="J22" s="590"/>
      <c r="K22" s="591">
        <v>17</v>
      </c>
      <c r="L22" s="591">
        <v>23</v>
      </c>
      <c r="M22" s="591">
        <v>30</v>
      </c>
      <c r="N22" s="591">
        <v>45</v>
      </c>
      <c r="O22" s="590">
        <v>115</v>
      </c>
      <c r="P22" s="591">
        <v>7</v>
      </c>
      <c r="Q22" s="591"/>
      <c r="R22" s="591">
        <v>26</v>
      </c>
      <c r="S22" s="591">
        <v>50</v>
      </c>
      <c r="T22" s="591">
        <v>56</v>
      </c>
      <c r="U22" s="591">
        <v>72</v>
      </c>
      <c r="V22" s="590">
        <v>204</v>
      </c>
      <c r="W22" s="591">
        <v>42</v>
      </c>
    </row>
    <row r="23" spans="1:23" s="502" customFormat="1" ht="12" customHeight="1">
      <c r="A23" s="547"/>
      <c r="B23" s="548">
        <v>20</v>
      </c>
      <c r="C23" s="505" t="s">
        <v>614</v>
      </c>
      <c r="D23" s="590">
        <v>2</v>
      </c>
      <c r="E23" s="590">
        <v>5</v>
      </c>
      <c r="F23" s="590">
        <v>3</v>
      </c>
      <c r="G23" s="590">
        <v>6</v>
      </c>
      <c r="H23" s="590">
        <v>16</v>
      </c>
      <c r="I23" s="590">
        <v>12</v>
      </c>
      <c r="J23" s="590"/>
      <c r="K23" s="591">
        <v>0</v>
      </c>
      <c r="L23" s="591">
        <v>0</v>
      </c>
      <c r="M23" s="591">
        <v>0</v>
      </c>
      <c r="N23" s="591">
        <v>2</v>
      </c>
      <c r="O23" s="590">
        <v>2</v>
      </c>
      <c r="P23" s="591">
        <v>1</v>
      </c>
      <c r="Q23" s="591"/>
      <c r="R23" s="591">
        <v>2</v>
      </c>
      <c r="S23" s="591">
        <v>5</v>
      </c>
      <c r="T23" s="591">
        <v>3</v>
      </c>
      <c r="U23" s="591">
        <v>4</v>
      </c>
      <c r="V23" s="590">
        <v>14</v>
      </c>
      <c r="W23" s="591">
        <v>11</v>
      </c>
    </row>
    <row r="24" spans="1:23" s="502" customFormat="1" ht="12" customHeight="1">
      <c r="A24" s="547"/>
      <c r="B24" s="548">
        <v>21</v>
      </c>
      <c r="C24" s="505" t="s">
        <v>615</v>
      </c>
      <c r="D24" s="590">
        <v>27</v>
      </c>
      <c r="E24" s="590">
        <v>8</v>
      </c>
      <c r="F24" s="590">
        <v>9</v>
      </c>
      <c r="G24" s="590">
        <v>4</v>
      </c>
      <c r="H24" s="590">
        <v>48</v>
      </c>
      <c r="I24" s="590" t="s">
        <v>759</v>
      </c>
      <c r="J24" s="590"/>
      <c r="K24" s="591">
        <v>8</v>
      </c>
      <c r="L24" s="591">
        <v>3</v>
      </c>
      <c r="M24" s="591">
        <v>2</v>
      </c>
      <c r="N24" s="591">
        <v>2</v>
      </c>
      <c r="O24" s="590">
        <v>15</v>
      </c>
      <c r="P24" s="591" t="s">
        <v>759</v>
      </c>
      <c r="Q24" s="591"/>
      <c r="R24" s="591">
        <v>19</v>
      </c>
      <c r="S24" s="591">
        <v>5</v>
      </c>
      <c r="T24" s="591">
        <v>7</v>
      </c>
      <c r="U24" s="591">
        <v>2</v>
      </c>
      <c r="V24" s="590">
        <v>33</v>
      </c>
      <c r="W24" s="591" t="s">
        <v>759</v>
      </c>
    </row>
    <row r="25" spans="1:23" s="502" customFormat="1" ht="12" customHeight="1">
      <c r="A25" s="547"/>
      <c r="B25" s="548">
        <v>22</v>
      </c>
      <c r="C25" s="505" t="s">
        <v>616</v>
      </c>
      <c r="D25" s="592">
        <v>76</v>
      </c>
      <c r="E25" s="592">
        <v>32</v>
      </c>
      <c r="F25" s="592">
        <v>47</v>
      </c>
      <c r="G25" s="592">
        <v>40</v>
      </c>
      <c r="H25" s="592">
        <v>195</v>
      </c>
      <c r="I25" s="592">
        <v>244</v>
      </c>
      <c r="J25" s="590"/>
      <c r="K25" s="593">
        <v>20</v>
      </c>
      <c r="L25" s="593">
        <v>3</v>
      </c>
      <c r="M25" s="593">
        <v>10</v>
      </c>
      <c r="N25" s="593">
        <v>13</v>
      </c>
      <c r="O25" s="592">
        <v>46</v>
      </c>
      <c r="P25" s="593">
        <v>81</v>
      </c>
      <c r="Q25" s="591"/>
      <c r="R25" s="593">
        <v>56</v>
      </c>
      <c r="S25" s="593">
        <v>29</v>
      </c>
      <c r="T25" s="593">
        <v>37</v>
      </c>
      <c r="U25" s="593">
        <v>27</v>
      </c>
      <c r="V25" s="592">
        <v>149</v>
      </c>
      <c r="W25" s="593">
        <v>163</v>
      </c>
    </row>
    <row r="26" spans="1:23" s="502" customFormat="1" ht="12" customHeight="1">
      <c r="A26" s="547"/>
      <c r="B26" s="548">
        <v>23</v>
      </c>
      <c r="C26" s="505" t="s">
        <v>617</v>
      </c>
      <c r="D26" s="590">
        <v>98</v>
      </c>
      <c r="E26" s="590">
        <v>71</v>
      </c>
      <c r="F26" s="590">
        <v>54</v>
      </c>
      <c r="G26" s="590">
        <v>76</v>
      </c>
      <c r="H26" s="590">
        <v>299</v>
      </c>
      <c r="I26" s="590" t="s">
        <v>759</v>
      </c>
      <c r="J26" s="590"/>
      <c r="K26" s="591">
        <v>34</v>
      </c>
      <c r="L26" s="591">
        <v>26</v>
      </c>
      <c r="M26" s="591">
        <v>18</v>
      </c>
      <c r="N26" s="591">
        <v>29</v>
      </c>
      <c r="O26" s="590">
        <v>107</v>
      </c>
      <c r="P26" s="591" t="s">
        <v>759</v>
      </c>
      <c r="Q26" s="591"/>
      <c r="R26" s="591">
        <v>64</v>
      </c>
      <c r="S26" s="591">
        <v>45</v>
      </c>
      <c r="T26" s="591">
        <v>36</v>
      </c>
      <c r="U26" s="591">
        <v>47</v>
      </c>
      <c r="V26" s="590">
        <v>192</v>
      </c>
      <c r="W26" s="591" t="s">
        <v>759</v>
      </c>
    </row>
    <row r="27" spans="1:23" s="502" customFormat="1" ht="12" customHeight="1">
      <c r="A27" s="547"/>
      <c r="B27" s="548">
        <v>24</v>
      </c>
      <c r="C27" s="505" t="s">
        <v>618</v>
      </c>
      <c r="D27" s="590">
        <v>9</v>
      </c>
      <c r="E27" s="590">
        <v>16</v>
      </c>
      <c r="F27" s="590">
        <v>14</v>
      </c>
      <c r="G27" s="590">
        <v>5</v>
      </c>
      <c r="H27" s="590">
        <v>44</v>
      </c>
      <c r="I27" s="590" t="s">
        <v>759</v>
      </c>
      <c r="J27" s="590"/>
      <c r="K27" s="591">
        <v>1</v>
      </c>
      <c r="L27" s="591">
        <v>5</v>
      </c>
      <c r="M27" s="591">
        <v>2</v>
      </c>
      <c r="N27" s="591">
        <v>2</v>
      </c>
      <c r="O27" s="590">
        <v>10</v>
      </c>
      <c r="P27" s="591" t="s">
        <v>759</v>
      </c>
      <c r="Q27" s="591"/>
      <c r="R27" s="591">
        <v>8</v>
      </c>
      <c r="S27" s="591">
        <v>11</v>
      </c>
      <c r="T27" s="591">
        <v>12</v>
      </c>
      <c r="U27" s="591">
        <v>3</v>
      </c>
      <c r="V27" s="590">
        <v>34</v>
      </c>
      <c r="W27" s="591" t="s">
        <v>759</v>
      </c>
    </row>
    <row r="28" spans="1:23" s="502" customFormat="1" ht="12" customHeight="1">
      <c r="A28" s="547"/>
      <c r="B28" s="548">
        <v>25</v>
      </c>
      <c r="C28" s="505" t="s">
        <v>619</v>
      </c>
      <c r="D28" s="590">
        <v>16</v>
      </c>
      <c r="E28" s="590">
        <v>14</v>
      </c>
      <c r="F28" s="590">
        <v>18</v>
      </c>
      <c r="G28" s="590">
        <v>21</v>
      </c>
      <c r="H28" s="590">
        <v>69</v>
      </c>
      <c r="I28" s="590" t="s">
        <v>759</v>
      </c>
      <c r="J28" s="590"/>
      <c r="K28" s="591">
        <v>7</v>
      </c>
      <c r="L28" s="591">
        <v>7</v>
      </c>
      <c r="M28" s="591">
        <v>4</v>
      </c>
      <c r="N28" s="591">
        <v>11</v>
      </c>
      <c r="O28" s="590">
        <v>29</v>
      </c>
      <c r="P28" s="591" t="s">
        <v>759</v>
      </c>
      <c r="Q28" s="591"/>
      <c r="R28" s="591">
        <v>9</v>
      </c>
      <c r="S28" s="591">
        <v>7</v>
      </c>
      <c r="T28" s="591">
        <v>14</v>
      </c>
      <c r="U28" s="591">
        <v>10</v>
      </c>
      <c r="V28" s="590">
        <v>40</v>
      </c>
      <c r="W28" s="591" t="s">
        <v>759</v>
      </c>
    </row>
    <row r="29" spans="1:23" s="502" customFormat="1" ht="12" customHeight="1">
      <c r="A29" s="547"/>
      <c r="B29" s="548">
        <v>26</v>
      </c>
      <c r="C29" s="505" t="s">
        <v>620</v>
      </c>
      <c r="D29" s="590">
        <v>2</v>
      </c>
      <c r="E29" s="590">
        <v>5</v>
      </c>
      <c r="F29" s="590">
        <v>1</v>
      </c>
      <c r="G29" s="590">
        <v>6</v>
      </c>
      <c r="H29" s="590">
        <v>14</v>
      </c>
      <c r="I29" s="590" t="s">
        <v>759</v>
      </c>
      <c r="J29" s="590"/>
      <c r="K29" s="591">
        <v>1</v>
      </c>
      <c r="L29" s="591">
        <v>0</v>
      </c>
      <c r="M29" s="591">
        <v>0</v>
      </c>
      <c r="N29" s="591">
        <v>2</v>
      </c>
      <c r="O29" s="590">
        <v>3</v>
      </c>
      <c r="P29" s="591" t="s">
        <v>759</v>
      </c>
      <c r="Q29" s="591"/>
      <c r="R29" s="591">
        <v>1</v>
      </c>
      <c r="S29" s="591">
        <v>5</v>
      </c>
      <c r="T29" s="591">
        <v>1</v>
      </c>
      <c r="U29" s="591">
        <v>4</v>
      </c>
      <c r="V29" s="590">
        <v>11</v>
      </c>
      <c r="W29" s="591" t="s">
        <v>759</v>
      </c>
    </row>
    <row r="30" spans="1:23" s="502" customFormat="1" ht="12" customHeight="1">
      <c r="A30" s="547"/>
      <c r="B30" s="548">
        <v>27</v>
      </c>
      <c r="C30" s="505" t="s">
        <v>621</v>
      </c>
      <c r="D30" s="590">
        <v>47</v>
      </c>
      <c r="E30" s="590">
        <v>8</v>
      </c>
      <c r="F30" s="590">
        <v>6</v>
      </c>
      <c r="G30" s="590">
        <v>3</v>
      </c>
      <c r="H30" s="590">
        <v>64</v>
      </c>
      <c r="I30" s="590" t="s">
        <v>759</v>
      </c>
      <c r="J30" s="590"/>
      <c r="K30" s="591">
        <v>11</v>
      </c>
      <c r="L30" s="591">
        <v>2</v>
      </c>
      <c r="M30" s="591">
        <v>0</v>
      </c>
      <c r="N30" s="591">
        <v>2</v>
      </c>
      <c r="O30" s="590">
        <v>15</v>
      </c>
      <c r="P30" s="591" t="s">
        <v>759</v>
      </c>
      <c r="Q30" s="591"/>
      <c r="R30" s="591">
        <v>36</v>
      </c>
      <c r="S30" s="591">
        <v>6</v>
      </c>
      <c r="T30" s="591">
        <v>6</v>
      </c>
      <c r="U30" s="591">
        <v>1</v>
      </c>
      <c r="V30" s="590">
        <v>49</v>
      </c>
      <c r="W30" s="591" t="s">
        <v>759</v>
      </c>
    </row>
    <row r="31" spans="1:23" s="502" customFormat="1" ht="12" customHeight="1">
      <c r="A31" s="547"/>
      <c r="B31" s="548">
        <v>28</v>
      </c>
      <c r="C31" s="505" t="s">
        <v>622</v>
      </c>
      <c r="D31" s="590">
        <v>43</v>
      </c>
      <c r="E31" s="590">
        <v>3</v>
      </c>
      <c r="F31" s="590">
        <v>3</v>
      </c>
      <c r="G31" s="590" t="s">
        <v>759</v>
      </c>
      <c r="H31" s="590">
        <v>49</v>
      </c>
      <c r="I31" s="590" t="s">
        <v>759</v>
      </c>
      <c r="J31" s="590"/>
      <c r="K31" s="591">
        <v>8</v>
      </c>
      <c r="L31" s="591">
        <v>1</v>
      </c>
      <c r="M31" s="591">
        <v>0</v>
      </c>
      <c r="N31" s="591" t="s">
        <v>759</v>
      </c>
      <c r="O31" s="590">
        <v>9</v>
      </c>
      <c r="P31" s="591" t="s">
        <v>759</v>
      </c>
      <c r="Q31" s="591"/>
      <c r="R31" s="591">
        <v>35</v>
      </c>
      <c r="S31" s="591">
        <v>2</v>
      </c>
      <c r="T31" s="591">
        <v>3</v>
      </c>
      <c r="U31" s="591" t="s">
        <v>759</v>
      </c>
      <c r="V31" s="590">
        <v>40</v>
      </c>
      <c r="W31" s="591" t="s">
        <v>759</v>
      </c>
    </row>
    <row r="32" spans="1:23" s="502" customFormat="1" ht="12" customHeight="1">
      <c r="A32" s="547"/>
      <c r="B32" s="548">
        <v>29</v>
      </c>
      <c r="C32" s="505" t="s">
        <v>623</v>
      </c>
      <c r="D32" s="590">
        <v>23</v>
      </c>
      <c r="E32" s="590">
        <v>27</v>
      </c>
      <c r="F32" s="590">
        <v>28</v>
      </c>
      <c r="G32" s="590">
        <v>23</v>
      </c>
      <c r="H32" s="590">
        <v>101</v>
      </c>
      <c r="I32" s="590" t="s">
        <v>759</v>
      </c>
      <c r="J32" s="590"/>
      <c r="K32" s="591">
        <v>7</v>
      </c>
      <c r="L32" s="591">
        <v>7</v>
      </c>
      <c r="M32" s="591">
        <v>11</v>
      </c>
      <c r="N32" s="591">
        <v>9</v>
      </c>
      <c r="O32" s="590">
        <v>34</v>
      </c>
      <c r="P32" s="591" t="s">
        <v>759</v>
      </c>
      <c r="Q32" s="591"/>
      <c r="R32" s="591">
        <v>16</v>
      </c>
      <c r="S32" s="591">
        <v>20</v>
      </c>
      <c r="T32" s="591">
        <v>17</v>
      </c>
      <c r="U32" s="591">
        <v>14</v>
      </c>
      <c r="V32" s="590">
        <v>67</v>
      </c>
      <c r="W32" s="591" t="s">
        <v>759</v>
      </c>
    </row>
    <row r="33" spans="1:23" s="502" customFormat="1" ht="12" customHeight="1">
      <c r="A33" s="547"/>
      <c r="B33" s="548">
        <v>30</v>
      </c>
      <c r="C33" s="505" t="s">
        <v>624</v>
      </c>
      <c r="D33" s="590">
        <v>7</v>
      </c>
      <c r="E33" s="590">
        <v>4</v>
      </c>
      <c r="F33" s="590">
        <v>8</v>
      </c>
      <c r="G33" s="590">
        <v>0</v>
      </c>
      <c r="H33" s="590">
        <v>19</v>
      </c>
      <c r="I33" s="590" t="s">
        <v>759</v>
      </c>
      <c r="J33" s="590"/>
      <c r="K33" s="591">
        <v>1</v>
      </c>
      <c r="L33" s="591">
        <v>0</v>
      </c>
      <c r="M33" s="591">
        <v>4</v>
      </c>
      <c r="N33" s="591" t="s">
        <v>759</v>
      </c>
      <c r="O33" s="590">
        <v>5</v>
      </c>
      <c r="P33" s="591" t="s">
        <v>759</v>
      </c>
      <c r="Q33" s="591"/>
      <c r="R33" s="591">
        <v>6</v>
      </c>
      <c r="S33" s="591">
        <v>4</v>
      </c>
      <c r="T33" s="591">
        <v>4</v>
      </c>
      <c r="U33" s="591">
        <v>0</v>
      </c>
      <c r="V33" s="590">
        <v>14</v>
      </c>
      <c r="W33" s="591" t="s">
        <v>759</v>
      </c>
    </row>
    <row r="34" spans="1:23" s="502" customFormat="1" ht="12" customHeight="1">
      <c r="A34" s="547"/>
      <c r="B34" s="548">
        <v>31</v>
      </c>
      <c r="C34" s="505" t="s">
        <v>625</v>
      </c>
      <c r="D34" s="590">
        <v>5</v>
      </c>
      <c r="E34" s="590">
        <v>9</v>
      </c>
      <c r="F34" s="590">
        <v>11</v>
      </c>
      <c r="G34" s="590">
        <v>0</v>
      </c>
      <c r="H34" s="590">
        <v>25</v>
      </c>
      <c r="I34" s="590">
        <v>19</v>
      </c>
      <c r="J34" s="590"/>
      <c r="K34" s="591">
        <v>4</v>
      </c>
      <c r="L34" s="591">
        <v>5</v>
      </c>
      <c r="M34" s="591">
        <v>5</v>
      </c>
      <c r="N34" s="591" t="s">
        <v>759</v>
      </c>
      <c r="O34" s="590">
        <v>14</v>
      </c>
      <c r="P34" s="591">
        <v>3</v>
      </c>
      <c r="Q34" s="591"/>
      <c r="R34" s="591">
        <v>1</v>
      </c>
      <c r="S34" s="591">
        <v>4</v>
      </c>
      <c r="T34" s="591">
        <v>6</v>
      </c>
      <c r="U34" s="591">
        <v>0</v>
      </c>
      <c r="V34" s="590">
        <v>11</v>
      </c>
      <c r="W34" s="591">
        <v>16</v>
      </c>
    </row>
    <row r="35" spans="1:23" s="502" customFormat="1" ht="12" customHeight="1">
      <c r="A35" s="547"/>
      <c r="B35" s="548">
        <v>32</v>
      </c>
      <c r="C35" s="505" t="s">
        <v>626</v>
      </c>
      <c r="D35" s="590">
        <v>7</v>
      </c>
      <c r="E35" s="590">
        <v>2</v>
      </c>
      <c r="F35" s="590">
        <v>1</v>
      </c>
      <c r="G35" s="590">
        <v>1</v>
      </c>
      <c r="H35" s="590">
        <v>11</v>
      </c>
      <c r="I35" s="590" t="s">
        <v>759</v>
      </c>
      <c r="J35" s="590"/>
      <c r="K35" s="591">
        <v>0</v>
      </c>
      <c r="L35" s="591">
        <v>1</v>
      </c>
      <c r="M35" s="591">
        <v>1</v>
      </c>
      <c r="N35" s="591">
        <v>1</v>
      </c>
      <c r="O35" s="590">
        <v>3</v>
      </c>
      <c r="P35" s="591" t="s">
        <v>759</v>
      </c>
      <c r="Q35" s="591"/>
      <c r="R35" s="591">
        <v>7</v>
      </c>
      <c r="S35" s="591">
        <v>1</v>
      </c>
      <c r="T35" s="591">
        <v>0</v>
      </c>
      <c r="U35" s="591">
        <v>0</v>
      </c>
      <c r="V35" s="590">
        <v>8</v>
      </c>
      <c r="W35" s="591" t="s">
        <v>759</v>
      </c>
    </row>
    <row r="36" spans="1:23" s="502" customFormat="1" ht="13.5" customHeight="1" thickBot="1">
      <c r="A36" s="547"/>
      <c r="B36" s="551">
        <v>33</v>
      </c>
      <c r="C36" s="510" t="s">
        <v>627</v>
      </c>
      <c r="D36" s="594">
        <v>0</v>
      </c>
      <c r="E36" s="594">
        <v>0</v>
      </c>
      <c r="F36" s="594">
        <v>1</v>
      </c>
      <c r="G36" s="594">
        <v>0</v>
      </c>
      <c r="H36" s="594">
        <v>1</v>
      </c>
      <c r="I36" s="594">
        <v>4</v>
      </c>
      <c r="J36" s="594"/>
      <c r="K36" s="595">
        <v>0</v>
      </c>
      <c r="L36" s="595">
        <v>0</v>
      </c>
      <c r="M36" s="595">
        <v>0</v>
      </c>
      <c r="N36" s="595">
        <v>0</v>
      </c>
      <c r="O36" s="594">
        <v>0</v>
      </c>
      <c r="P36" s="595">
        <v>2</v>
      </c>
      <c r="Q36" s="595"/>
      <c r="R36" s="595">
        <v>0</v>
      </c>
      <c r="S36" s="595">
        <v>0</v>
      </c>
      <c r="T36" s="595">
        <v>1</v>
      </c>
      <c r="U36" s="595">
        <v>0</v>
      </c>
      <c r="V36" s="594">
        <v>1</v>
      </c>
      <c r="W36" s="595">
        <v>2</v>
      </c>
    </row>
    <row r="37" spans="1:23" s="508" customFormat="1" ht="15.75" customHeight="1" thickBot="1">
      <c r="A37" s="547"/>
      <c r="B37" s="554"/>
      <c r="C37" s="555" t="s">
        <v>628</v>
      </c>
      <c r="D37" s="596">
        <f>SUM(D4:D36)</f>
        <v>559</v>
      </c>
      <c r="E37" s="596">
        <f aca="true" t="shared" si="0" ref="E37:V37">SUM(E4:E36)</f>
        <v>405</v>
      </c>
      <c r="F37" s="596">
        <f t="shared" si="0"/>
        <v>445</v>
      </c>
      <c r="G37" s="596">
        <f t="shared" si="0"/>
        <v>484</v>
      </c>
      <c r="H37" s="596">
        <f t="shared" si="0"/>
        <v>1893</v>
      </c>
      <c r="I37" s="596" t="s">
        <v>762</v>
      </c>
      <c r="J37" s="596"/>
      <c r="K37" s="596">
        <f t="shared" si="0"/>
        <v>159</v>
      </c>
      <c r="L37" s="596">
        <f t="shared" si="0"/>
        <v>131</v>
      </c>
      <c r="M37" s="596">
        <f t="shared" si="0"/>
        <v>132</v>
      </c>
      <c r="N37" s="596">
        <f t="shared" si="0"/>
        <v>192</v>
      </c>
      <c r="O37" s="596">
        <f t="shared" si="0"/>
        <v>614</v>
      </c>
      <c r="P37" s="596" t="s">
        <v>762</v>
      </c>
      <c r="Q37" s="596"/>
      <c r="R37" s="596">
        <f t="shared" si="0"/>
        <v>401</v>
      </c>
      <c r="S37" s="596">
        <f t="shared" si="0"/>
        <v>274</v>
      </c>
      <c r="T37" s="596">
        <f t="shared" si="0"/>
        <v>313</v>
      </c>
      <c r="U37" s="596">
        <f t="shared" si="0"/>
        <v>294</v>
      </c>
      <c r="V37" s="596">
        <f t="shared" si="0"/>
        <v>1282</v>
      </c>
      <c r="W37" s="596" t="s">
        <v>764</v>
      </c>
    </row>
    <row r="38" spans="1:23" s="508" customFormat="1" ht="12" customHeight="1">
      <c r="A38" s="547"/>
      <c r="B38" s="557">
        <v>34</v>
      </c>
      <c r="C38" s="558" t="s">
        <v>629</v>
      </c>
      <c r="D38" s="616" t="s">
        <v>760</v>
      </c>
      <c r="E38" s="616" t="s">
        <v>760</v>
      </c>
      <c r="F38" s="616" t="s">
        <v>760</v>
      </c>
      <c r="G38" s="616" t="s">
        <v>760</v>
      </c>
      <c r="H38" s="616" t="s">
        <v>760</v>
      </c>
      <c r="I38" s="616" t="s">
        <v>760</v>
      </c>
      <c r="J38" s="597"/>
      <c r="K38" s="617" t="s">
        <v>760</v>
      </c>
      <c r="L38" s="617" t="s">
        <v>760</v>
      </c>
      <c r="M38" s="617" t="s">
        <v>760</v>
      </c>
      <c r="N38" s="617" t="s">
        <v>760</v>
      </c>
      <c r="O38" s="616" t="s">
        <v>760</v>
      </c>
      <c r="P38" s="617" t="s">
        <v>760</v>
      </c>
      <c r="Q38" s="598"/>
      <c r="R38" s="617" t="s">
        <v>760</v>
      </c>
      <c r="S38" s="617" t="s">
        <v>760</v>
      </c>
      <c r="T38" s="617" t="s">
        <v>760</v>
      </c>
      <c r="U38" s="617" t="s">
        <v>760</v>
      </c>
      <c r="V38" s="616" t="s">
        <v>760</v>
      </c>
      <c r="W38" s="617" t="s">
        <v>760</v>
      </c>
    </row>
    <row r="39" spans="1:23" s="508" customFormat="1" ht="12" customHeight="1" thickBot="1">
      <c r="A39" s="547"/>
      <c r="B39" s="561">
        <v>35</v>
      </c>
      <c r="C39" s="562" t="s">
        <v>28</v>
      </c>
      <c r="D39" s="599">
        <v>302</v>
      </c>
      <c r="E39" s="599">
        <v>200</v>
      </c>
      <c r="F39" s="599">
        <v>156</v>
      </c>
      <c r="G39" s="599">
        <v>140</v>
      </c>
      <c r="H39" s="599">
        <v>798</v>
      </c>
      <c r="I39" s="599">
        <v>852</v>
      </c>
      <c r="J39" s="599"/>
      <c r="K39" s="600">
        <v>93</v>
      </c>
      <c r="L39" s="600">
        <v>64</v>
      </c>
      <c r="M39" s="600">
        <v>53</v>
      </c>
      <c r="N39" s="600">
        <v>54</v>
      </c>
      <c r="O39" s="599">
        <v>264</v>
      </c>
      <c r="P39" s="600">
        <v>257</v>
      </c>
      <c r="Q39" s="600"/>
      <c r="R39" s="600">
        <v>209</v>
      </c>
      <c r="S39" s="600">
        <v>136</v>
      </c>
      <c r="T39" s="600">
        <v>103</v>
      </c>
      <c r="U39" s="600">
        <v>86</v>
      </c>
      <c r="V39" s="599">
        <v>534</v>
      </c>
      <c r="W39" s="600">
        <v>595</v>
      </c>
    </row>
    <row r="40" spans="1:23" s="508" customFormat="1" ht="20.25" customHeight="1" thickBot="1" thickTop="1">
      <c r="A40" s="547"/>
      <c r="B40" s="565"/>
      <c r="C40" s="565" t="s">
        <v>630</v>
      </c>
      <c r="D40" s="601">
        <f>SUM(D37:D39)</f>
        <v>861</v>
      </c>
      <c r="E40" s="601">
        <f aca="true" t="shared" si="1" ref="E40:V40">SUM(E37:E39)</f>
        <v>605</v>
      </c>
      <c r="F40" s="601">
        <f t="shared" si="1"/>
        <v>601</v>
      </c>
      <c r="G40" s="601">
        <f t="shared" si="1"/>
        <v>624</v>
      </c>
      <c r="H40" s="601">
        <f t="shared" si="1"/>
        <v>2691</v>
      </c>
      <c r="I40" s="601" t="s">
        <v>762</v>
      </c>
      <c r="J40" s="601"/>
      <c r="K40" s="601">
        <f t="shared" si="1"/>
        <v>252</v>
      </c>
      <c r="L40" s="601">
        <f t="shared" si="1"/>
        <v>195</v>
      </c>
      <c r="M40" s="601">
        <f t="shared" si="1"/>
        <v>185</v>
      </c>
      <c r="N40" s="601">
        <f t="shared" si="1"/>
        <v>246</v>
      </c>
      <c r="O40" s="601">
        <f t="shared" si="1"/>
        <v>878</v>
      </c>
      <c r="P40" s="601" t="s">
        <v>762</v>
      </c>
      <c r="Q40" s="601"/>
      <c r="R40" s="601">
        <f t="shared" si="1"/>
        <v>610</v>
      </c>
      <c r="S40" s="601">
        <f t="shared" si="1"/>
        <v>410</v>
      </c>
      <c r="T40" s="601">
        <f t="shared" si="1"/>
        <v>416</v>
      </c>
      <c r="U40" s="601">
        <f t="shared" si="1"/>
        <v>380</v>
      </c>
      <c r="V40" s="601">
        <f t="shared" si="1"/>
        <v>1816</v>
      </c>
      <c r="W40" s="601" t="s">
        <v>762</v>
      </c>
    </row>
    <row r="41" spans="2:23" ht="11.25">
      <c r="B41" s="523" t="s">
        <v>631</v>
      </c>
      <c r="D41" s="567"/>
      <c r="E41" s="567"/>
      <c r="F41" s="567"/>
      <c r="G41" s="567"/>
      <c r="H41" s="567"/>
      <c r="I41" s="567"/>
      <c r="J41" s="567"/>
      <c r="K41" s="602"/>
      <c r="L41" s="602"/>
      <c r="M41" s="602"/>
      <c r="N41" s="602"/>
      <c r="O41" s="602"/>
      <c r="P41" s="602"/>
      <c r="Q41" s="602"/>
      <c r="R41" s="567"/>
      <c r="S41" s="567"/>
      <c r="T41" s="567"/>
      <c r="U41" s="567"/>
      <c r="V41" s="567"/>
      <c r="W41" s="567"/>
    </row>
    <row r="42" ht="11.25">
      <c r="B42" s="523" t="s">
        <v>640</v>
      </c>
    </row>
  </sheetData>
  <printOptions/>
  <pageMargins left="0.5905511811023623" right="0.5905511811023623" top="0.7874015748031497" bottom="0.7874015748031497" header="0.5118110236220472" footer="0.5118110236220472"/>
  <pageSetup horizontalDpi="600" verticalDpi="600" orientation="landscape" paperSize="9" r:id="rId1"/>
  <headerFooter alignWithMargins="0">
    <oddFooter>&amp;C-18-</oddFooter>
  </headerFooter>
</worksheet>
</file>

<file path=xl/worksheets/sheet15.xml><?xml version="1.0" encoding="utf-8"?>
<worksheet xmlns="http://schemas.openxmlformats.org/spreadsheetml/2006/main" xmlns:r="http://schemas.openxmlformats.org/officeDocument/2006/relationships">
  <dimension ref="A1:W42"/>
  <sheetViews>
    <sheetView view="pageBreakPreview" zoomScaleNormal="90" zoomScaleSheetLayoutView="100" workbookViewId="0" topLeftCell="A1">
      <pane xSplit="3" ySplit="3" topLeftCell="D25"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3.5"/>
  <cols>
    <col min="1" max="1" width="0.74609375" style="492" customWidth="1"/>
    <col min="2" max="2" width="1.12109375" style="492" customWidth="1"/>
    <col min="3" max="3" width="7.50390625" style="492" customWidth="1"/>
    <col min="4" max="9" width="6.75390625" style="527" customWidth="1"/>
    <col min="10" max="10" width="1.12109375" style="527" customWidth="1"/>
    <col min="11" max="16" width="6.75390625" style="528" customWidth="1"/>
    <col min="17" max="17" width="1.12109375" style="528" customWidth="1"/>
    <col min="18" max="22" width="6.75390625" style="527" customWidth="1"/>
    <col min="23" max="23" width="6.125" style="527" customWidth="1"/>
    <col min="24" max="16384" width="9.00390625" style="492" customWidth="1"/>
  </cols>
  <sheetData>
    <row r="1" spans="1:23" s="485" customFormat="1" ht="18.75" customHeight="1" thickBot="1">
      <c r="A1" s="529" t="s">
        <v>642</v>
      </c>
      <c r="B1" s="530"/>
      <c r="C1" s="530"/>
      <c r="D1" s="531"/>
      <c r="E1" s="531"/>
      <c r="F1" s="531"/>
      <c r="G1" s="531"/>
      <c r="H1" s="531"/>
      <c r="I1" s="531"/>
      <c r="J1" s="531"/>
      <c r="K1" s="532"/>
      <c r="L1" s="532"/>
      <c r="M1" s="532"/>
      <c r="N1" s="532"/>
      <c r="O1" s="532"/>
      <c r="P1" s="532"/>
      <c r="Q1" s="532"/>
      <c r="R1" s="531"/>
      <c r="S1" s="531"/>
      <c r="T1" s="531"/>
      <c r="U1" s="531"/>
      <c r="V1" s="531"/>
      <c r="W1" s="1107" t="s">
        <v>827</v>
      </c>
    </row>
    <row r="2" spans="1:23" ht="15.75" customHeight="1">
      <c r="A2" s="533"/>
      <c r="B2" s="534"/>
      <c r="C2" s="533"/>
      <c r="D2" s="535"/>
      <c r="E2" s="535"/>
      <c r="F2" s="535" t="s">
        <v>545</v>
      </c>
      <c r="G2" s="535"/>
      <c r="H2" s="535"/>
      <c r="I2" s="535"/>
      <c r="J2" s="536"/>
      <c r="K2" s="537"/>
      <c r="L2" s="537"/>
      <c r="M2" s="537" t="s">
        <v>270</v>
      </c>
      <c r="N2" s="537"/>
      <c r="O2" s="537"/>
      <c r="P2" s="537"/>
      <c r="Q2" s="538"/>
      <c r="R2" s="535"/>
      <c r="S2" s="535"/>
      <c r="T2" s="535" t="s">
        <v>271</v>
      </c>
      <c r="U2" s="535"/>
      <c r="V2" s="535"/>
      <c r="W2" s="535"/>
    </row>
    <row r="3" spans="1:23" s="497" customFormat="1" ht="17.25" customHeight="1">
      <c r="A3" s="539"/>
      <c r="B3" s="540"/>
      <c r="C3" s="541" t="s">
        <v>517</v>
      </c>
      <c r="D3" s="542" t="s">
        <v>541</v>
      </c>
      <c r="E3" s="542" t="s">
        <v>542</v>
      </c>
      <c r="F3" s="542" t="s">
        <v>543</v>
      </c>
      <c r="G3" s="542" t="s">
        <v>544</v>
      </c>
      <c r="H3" s="542" t="s">
        <v>272</v>
      </c>
      <c r="I3" s="496" t="s">
        <v>594</v>
      </c>
      <c r="J3" s="542"/>
      <c r="K3" s="542" t="s">
        <v>541</v>
      </c>
      <c r="L3" s="542" t="s">
        <v>542</v>
      </c>
      <c r="M3" s="542" t="s">
        <v>543</v>
      </c>
      <c r="N3" s="542" t="s">
        <v>544</v>
      </c>
      <c r="O3" s="542" t="s">
        <v>272</v>
      </c>
      <c r="P3" s="496" t="s">
        <v>594</v>
      </c>
      <c r="Q3" s="542"/>
      <c r="R3" s="542" t="s">
        <v>541</v>
      </c>
      <c r="S3" s="542" t="s">
        <v>542</v>
      </c>
      <c r="T3" s="542" t="s">
        <v>543</v>
      </c>
      <c r="U3" s="542" t="s">
        <v>544</v>
      </c>
      <c r="V3" s="542" t="s">
        <v>272</v>
      </c>
      <c r="W3" s="496" t="s">
        <v>594</v>
      </c>
    </row>
    <row r="4" spans="1:23" s="508" customFormat="1" ht="12" customHeight="1">
      <c r="A4" s="543"/>
      <c r="B4" s="544">
        <v>1</v>
      </c>
      <c r="C4" s="500" t="s">
        <v>595</v>
      </c>
      <c r="D4" s="588">
        <v>0</v>
      </c>
      <c r="E4" s="588">
        <v>1</v>
      </c>
      <c r="F4" s="588">
        <v>2</v>
      </c>
      <c r="G4" s="588">
        <v>1</v>
      </c>
      <c r="H4" s="588">
        <v>4</v>
      </c>
      <c r="I4" s="588">
        <v>8</v>
      </c>
      <c r="J4" s="588"/>
      <c r="K4" s="589">
        <v>0</v>
      </c>
      <c r="L4" s="589">
        <v>0</v>
      </c>
      <c r="M4" s="589">
        <v>2</v>
      </c>
      <c r="N4" s="589">
        <v>0</v>
      </c>
      <c r="O4" s="588">
        <v>2</v>
      </c>
      <c r="P4" s="589">
        <v>1</v>
      </c>
      <c r="Q4" s="589"/>
      <c r="R4" s="589">
        <v>0</v>
      </c>
      <c r="S4" s="589">
        <v>1</v>
      </c>
      <c r="T4" s="589">
        <v>0</v>
      </c>
      <c r="U4" s="589">
        <v>1</v>
      </c>
      <c r="V4" s="588">
        <v>2</v>
      </c>
      <c r="W4" s="589">
        <v>7</v>
      </c>
    </row>
    <row r="5" spans="1:23" s="508" customFormat="1" ht="12" customHeight="1">
      <c r="A5" s="547"/>
      <c r="B5" s="548">
        <v>2</v>
      </c>
      <c r="C5" s="505" t="s">
        <v>596</v>
      </c>
      <c r="D5" s="590">
        <v>0</v>
      </c>
      <c r="E5" s="590" t="s">
        <v>759</v>
      </c>
      <c r="F5" s="590">
        <v>0</v>
      </c>
      <c r="G5" s="590">
        <v>0</v>
      </c>
      <c r="H5" s="590">
        <v>0</v>
      </c>
      <c r="I5" s="590">
        <v>10</v>
      </c>
      <c r="J5" s="590"/>
      <c r="K5" s="591" t="s">
        <v>759</v>
      </c>
      <c r="L5" s="591" t="s">
        <v>759</v>
      </c>
      <c r="M5" s="591">
        <v>0</v>
      </c>
      <c r="N5" s="591">
        <v>0</v>
      </c>
      <c r="O5" s="590">
        <v>0</v>
      </c>
      <c r="P5" s="591">
        <v>4</v>
      </c>
      <c r="Q5" s="591"/>
      <c r="R5" s="591">
        <v>0</v>
      </c>
      <c r="S5" s="591" t="s">
        <v>759</v>
      </c>
      <c r="T5" s="591" t="s">
        <v>759</v>
      </c>
      <c r="U5" s="591">
        <v>0</v>
      </c>
      <c r="V5" s="590">
        <v>0</v>
      </c>
      <c r="W5" s="591">
        <v>6</v>
      </c>
    </row>
    <row r="6" spans="1:23" s="508" customFormat="1" ht="12" customHeight="1">
      <c r="A6" s="547"/>
      <c r="B6" s="548">
        <v>3</v>
      </c>
      <c r="C6" s="505" t="s">
        <v>597</v>
      </c>
      <c r="D6" s="590">
        <v>1</v>
      </c>
      <c r="E6" s="590">
        <v>3</v>
      </c>
      <c r="F6" s="590">
        <v>0</v>
      </c>
      <c r="G6" s="590">
        <v>1</v>
      </c>
      <c r="H6" s="590">
        <v>5</v>
      </c>
      <c r="I6" s="590" t="s">
        <v>759</v>
      </c>
      <c r="J6" s="590"/>
      <c r="K6" s="591">
        <v>0</v>
      </c>
      <c r="L6" s="591">
        <v>2</v>
      </c>
      <c r="M6" s="591">
        <v>0</v>
      </c>
      <c r="N6" s="591">
        <v>0</v>
      </c>
      <c r="O6" s="590">
        <v>2</v>
      </c>
      <c r="P6" s="591" t="s">
        <v>759</v>
      </c>
      <c r="Q6" s="591"/>
      <c r="R6" s="591">
        <v>1</v>
      </c>
      <c r="S6" s="591">
        <v>1</v>
      </c>
      <c r="T6" s="591">
        <v>0</v>
      </c>
      <c r="U6" s="591">
        <v>1</v>
      </c>
      <c r="V6" s="590">
        <v>3</v>
      </c>
      <c r="W6" s="591" t="s">
        <v>759</v>
      </c>
    </row>
    <row r="7" spans="1:23" s="502" customFormat="1" ht="12" customHeight="1">
      <c r="A7" s="547"/>
      <c r="B7" s="548">
        <v>4</v>
      </c>
      <c r="C7" s="505" t="s">
        <v>598</v>
      </c>
      <c r="D7" s="590">
        <v>0</v>
      </c>
      <c r="E7" s="590">
        <v>2</v>
      </c>
      <c r="F7" s="590">
        <v>2</v>
      </c>
      <c r="G7" s="590" t="s">
        <v>759</v>
      </c>
      <c r="H7" s="590">
        <v>4</v>
      </c>
      <c r="I7" s="590" t="s">
        <v>759</v>
      </c>
      <c r="J7" s="590"/>
      <c r="K7" s="591">
        <v>0</v>
      </c>
      <c r="L7" s="591">
        <v>0</v>
      </c>
      <c r="M7" s="591">
        <v>1</v>
      </c>
      <c r="N7" s="591" t="s">
        <v>759</v>
      </c>
      <c r="O7" s="590">
        <v>1</v>
      </c>
      <c r="P7" s="591" t="s">
        <v>759</v>
      </c>
      <c r="Q7" s="591"/>
      <c r="R7" s="591">
        <v>0</v>
      </c>
      <c r="S7" s="591">
        <v>2</v>
      </c>
      <c r="T7" s="591">
        <v>1</v>
      </c>
      <c r="U7" s="591" t="s">
        <v>759</v>
      </c>
      <c r="V7" s="590">
        <v>3</v>
      </c>
      <c r="W7" s="591" t="s">
        <v>759</v>
      </c>
    </row>
    <row r="8" spans="1:23" s="502" customFormat="1" ht="12" customHeight="1">
      <c r="A8" s="547"/>
      <c r="B8" s="548">
        <v>5</v>
      </c>
      <c r="C8" s="505" t="s">
        <v>599</v>
      </c>
      <c r="D8" s="590">
        <v>0</v>
      </c>
      <c r="E8" s="590" t="s">
        <v>759</v>
      </c>
      <c r="F8" s="590">
        <v>4</v>
      </c>
      <c r="G8" s="590" t="s">
        <v>759</v>
      </c>
      <c r="H8" s="590">
        <v>4</v>
      </c>
      <c r="I8" s="590" t="s">
        <v>759</v>
      </c>
      <c r="J8" s="590"/>
      <c r="K8" s="591">
        <v>0</v>
      </c>
      <c r="L8" s="591" t="s">
        <v>759</v>
      </c>
      <c r="M8" s="591">
        <v>1</v>
      </c>
      <c r="N8" s="591" t="s">
        <v>759</v>
      </c>
      <c r="O8" s="590">
        <v>1</v>
      </c>
      <c r="P8" s="591" t="s">
        <v>759</v>
      </c>
      <c r="Q8" s="591"/>
      <c r="R8" s="591">
        <v>0</v>
      </c>
      <c r="S8" s="591" t="s">
        <v>759</v>
      </c>
      <c r="T8" s="591">
        <v>3</v>
      </c>
      <c r="U8" s="591" t="s">
        <v>759</v>
      </c>
      <c r="V8" s="590">
        <v>3</v>
      </c>
      <c r="W8" s="591" t="s">
        <v>759</v>
      </c>
    </row>
    <row r="9" spans="1:23" s="502" customFormat="1" ht="12" customHeight="1">
      <c r="A9" s="547"/>
      <c r="B9" s="548">
        <v>6</v>
      </c>
      <c r="C9" s="505" t="s">
        <v>600</v>
      </c>
      <c r="D9" s="590">
        <v>0</v>
      </c>
      <c r="E9" s="590">
        <v>1</v>
      </c>
      <c r="F9" s="590">
        <v>3</v>
      </c>
      <c r="G9" s="590" t="s">
        <v>759</v>
      </c>
      <c r="H9" s="590">
        <v>4</v>
      </c>
      <c r="I9" s="590">
        <v>0</v>
      </c>
      <c r="J9" s="590"/>
      <c r="K9" s="591">
        <v>0</v>
      </c>
      <c r="L9" s="591">
        <v>0</v>
      </c>
      <c r="M9" s="591">
        <v>1</v>
      </c>
      <c r="N9" s="591" t="s">
        <v>759</v>
      </c>
      <c r="O9" s="590">
        <v>1</v>
      </c>
      <c r="P9" s="591">
        <v>0</v>
      </c>
      <c r="Q9" s="591"/>
      <c r="R9" s="591">
        <v>0</v>
      </c>
      <c r="S9" s="591">
        <v>1</v>
      </c>
      <c r="T9" s="591">
        <v>2</v>
      </c>
      <c r="U9" s="591" t="s">
        <v>759</v>
      </c>
      <c r="V9" s="590">
        <v>3</v>
      </c>
      <c r="W9" s="591">
        <v>0</v>
      </c>
    </row>
    <row r="10" spans="1:23" s="502" customFormat="1" ht="12" customHeight="1">
      <c r="A10" s="547"/>
      <c r="B10" s="548">
        <v>7</v>
      </c>
      <c r="C10" s="505" t="s">
        <v>601</v>
      </c>
      <c r="D10" s="590">
        <v>4</v>
      </c>
      <c r="E10" s="590">
        <v>8</v>
      </c>
      <c r="F10" s="590">
        <v>7</v>
      </c>
      <c r="G10" s="590">
        <v>19</v>
      </c>
      <c r="H10" s="590">
        <v>38</v>
      </c>
      <c r="I10" s="590" t="s">
        <v>759</v>
      </c>
      <c r="J10" s="590"/>
      <c r="K10" s="591">
        <v>0</v>
      </c>
      <c r="L10" s="591">
        <v>4</v>
      </c>
      <c r="M10" s="591">
        <v>4</v>
      </c>
      <c r="N10" s="591">
        <v>4</v>
      </c>
      <c r="O10" s="590">
        <v>12</v>
      </c>
      <c r="P10" s="591" t="s">
        <v>759</v>
      </c>
      <c r="Q10" s="591"/>
      <c r="R10" s="591">
        <v>4</v>
      </c>
      <c r="S10" s="591">
        <v>4</v>
      </c>
      <c r="T10" s="591">
        <v>3</v>
      </c>
      <c r="U10" s="591">
        <v>15</v>
      </c>
      <c r="V10" s="590">
        <v>26</v>
      </c>
      <c r="W10" s="591" t="s">
        <v>759</v>
      </c>
    </row>
    <row r="11" spans="1:23" s="502" customFormat="1" ht="12" customHeight="1">
      <c r="A11" s="547"/>
      <c r="B11" s="548">
        <v>8</v>
      </c>
      <c r="C11" s="505" t="s">
        <v>602</v>
      </c>
      <c r="D11" s="590">
        <v>13</v>
      </c>
      <c r="E11" s="590">
        <v>17</v>
      </c>
      <c r="F11" s="590">
        <v>26</v>
      </c>
      <c r="G11" s="590">
        <v>77</v>
      </c>
      <c r="H11" s="590">
        <v>133</v>
      </c>
      <c r="I11" s="590">
        <v>98</v>
      </c>
      <c r="J11" s="590"/>
      <c r="K11" s="591">
        <v>2</v>
      </c>
      <c r="L11" s="591">
        <v>10</v>
      </c>
      <c r="M11" s="591">
        <v>13</v>
      </c>
      <c r="N11" s="591">
        <v>29</v>
      </c>
      <c r="O11" s="590">
        <v>54</v>
      </c>
      <c r="P11" s="591">
        <v>42</v>
      </c>
      <c r="Q11" s="591"/>
      <c r="R11" s="591">
        <v>11</v>
      </c>
      <c r="S11" s="591">
        <v>7</v>
      </c>
      <c r="T11" s="591">
        <v>13</v>
      </c>
      <c r="U11" s="591">
        <v>48</v>
      </c>
      <c r="V11" s="590">
        <v>79</v>
      </c>
      <c r="W11" s="591">
        <v>56</v>
      </c>
    </row>
    <row r="12" spans="1:23" s="502" customFormat="1" ht="12" customHeight="1">
      <c r="A12" s="547"/>
      <c r="B12" s="548">
        <v>9</v>
      </c>
      <c r="C12" s="505" t="s">
        <v>603</v>
      </c>
      <c r="D12" s="590">
        <v>4</v>
      </c>
      <c r="E12" s="590">
        <v>1</v>
      </c>
      <c r="F12" s="590">
        <v>1</v>
      </c>
      <c r="G12" s="590">
        <v>3</v>
      </c>
      <c r="H12" s="590">
        <v>9</v>
      </c>
      <c r="I12" s="590">
        <v>273</v>
      </c>
      <c r="J12" s="590"/>
      <c r="K12" s="591">
        <v>2</v>
      </c>
      <c r="L12" s="591">
        <v>0</v>
      </c>
      <c r="M12" s="591">
        <v>0</v>
      </c>
      <c r="N12" s="591">
        <v>1</v>
      </c>
      <c r="O12" s="590">
        <v>3</v>
      </c>
      <c r="P12" s="591">
        <v>101</v>
      </c>
      <c r="Q12" s="591"/>
      <c r="R12" s="591">
        <v>2</v>
      </c>
      <c r="S12" s="591">
        <v>1</v>
      </c>
      <c r="T12" s="591">
        <v>1</v>
      </c>
      <c r="U12" s="591">
        <v>2</v>
      </c>
      <c r="V12" s="590">
        <v>6</v>
      </c>
      <c r="W12" s="591">
        <v>172</v>
      </c>
    </row>
    <row r="13" spans="1:23" s="502" customFormat="1" ht="12" customHeight="1">
      <c r="A13" s="547"/>
      <c r="B13" s="548">
        <v>10</v>
      </c>
      <c r="C13" s="505" t="s">
        <v>604</v>
      </c>
      <c r="D13" s="590">
        <v>29</v>
      </c>
      <c r="E13" s="590">
        <v>20</v>
      </c>
      <c r="F13" s="590">
        <v>31</v>
      </c>
      <c r="G13" s="590">
        <v>41</v>
      </c>
      <c r="H13" s="590">
        <v>121</v>
      </c>
      <c r="I13" s="590">
        <v>222</v>
      </c>
      <c r="J13" s="590"/>
      <c r="K13" s="591">
        <v>12</v>
      </c>
      <c r="L13" s="591">
        <v>5</v>
      </c>
      <c r="M13" s="591">
        <v>9</v>
      </c>
      <c r="N13" s="591">
        <v>21</v>
      </c>
      <c r="O13" s="590">
        <v>47</v>
      </c>
      <c r="P13" s="591">
        <v>67</v>
      </c>
      <c r="Q13" s="591"/>
      <c r="R13" s="591">
        <v>17</v>
      </c>
      <c r="S13" s="591">
        <v>15</v>
      </c>
      <c r="T13" s="591">
        <v>22</v>
      </c>
      <c r="U13" s="591">
        <v>20</v>
      </c>
      <c r="V13" s="590">
        <v>74</v>
      </c>
      <c r="W13" s="591">
        <v>155</v>
      </c>
    </row>
    <row r="14" spans="1:23" s="502" customFormat="1" ht="12" customHeight="1">
      <c r="A14" s="547"/>
      <c r="B14" s="548">
        <v>11</v>
      </c>
      <c r="C14" s="505" t="s">
        <v>605</v>
      </c>
      <c r="D14" s="590">
        <v>17</v>
      </c>
      <c r="E14" s="590">
        <v>15</v>
      </c>
      <c r="F14" s="590">
        <v>27</v>
      </c>
      <c r="G14" s="590">
        <v>35</v>
      </c>
      <c r="H14" s="590">
        <v>94</v>
      </c>
      <c r="I14" s="590">
        <v>127</v>
      </c>
      <c r="J14" s="590"/>
      <c r="K14" s="591">
        <v>5</v>
      </c>
      <c r="L14" s="591">
        <v>5</v>
      </c>
      <c r="M14" s="591">
        <v>7</v>
      </c>
      <c r="N14" s="591">
        <v>14</v>
      </c>
      <c r="O14" s="590">
        <v>31</v>
      </c>
      <c r="P14" s="591">
        <v>35</v>
      </c>
      <c r="Q14" s="591"/>
      <c r="R14" s="591">
        <v>12</v>
      </c>
      <c r="S14" s="591">
        <v>10</v>
      </c>
      <c r="T14" s="591">
        <v>20</v>
      </c>
      <c r="U14" s="591">
        <v>21</v>
      </c>
      <c r="V14" s="590">
        <v>63</v>
      </c>
      <c r="W14" s="591">
        <v>92</v>
      </c>
    </row>
    <row r="15" spans="1:23" s="502" customFormat="1" ht="12" customHeight="1">
      <c r="A15" s="547"/>
      <c r="B15" s="548">
        <v>12</v>
      </c>
      <c r="C15" s="505" t="s">
        <v>606</v>
      </c>
      <c r="D15" s="590">
        <v>2</v>
      </c>
      <c r="E15" s="590">
        <v>1</v>
      </c>
      <c r="F15" s="590">
        <v>5</v>
      </c>
      <c r="G15" s="590">
        <v>7</v>
      </c>
      <c r="H15" s="590">
        <v>15</v>
      </c>
      <c r="I15" s="590">
        <v>181</v>
      </c>
      <c r="J15" s="590"/>
      <c r="K15" s="591">
        <v>0</v>
      </c>
      <c r="L15" s="591">
        <v>0</v>
      </c>
      <c r="M15" s="591">
        <v>1</v>
      </c>
      <c r="N15" s="591">
        <v>3</v>
      </c>
      <c r="O15" s="590">
        <v>4</v>
      </c>
      <c r="P15" s="591">
        <v>58</v>
      </c>
      <c r="Q15" s="591"/>
      <c r="R15" s="591">
        <v>2</v>
      </c>
      <c r="S15" s="591">
        <v>1</v>
      </c>
      <c r="T15" s="591">
        <v>4</v>
      </c>
      <c r="U15" s="591">
        <v>4</v>
      </c>
      <c r="V15" s="590">
        <v>11</v>
      </c>
      <c r="W15" s="591">
        <v>123</v>
      </c>
    </row>
    <row r="16" spans="1:23" s="502" customFormat="1" ht="12" customHeight="1">
      <c r="A16" s="547"/>
      <c r="B16" s="548">
        <v>13</v>
      </c>
      <c r="C16" s="505" t="s">
        <v>607</v>
      </c>
      <c r="D16" s="590">
        <v>5</v>
      </c>
      <c r="E16" s="590">
        <v>3</v>
      </c>
      <c r="F16" s="590">
        <v>6</v>
      </c>
      <c r="G16" s="590">
        <v>13</v>
      </c>
      <c r="H16" s="590">
        <v>27</v>
      </c>
      <c r="I16" s="590">
        <v>351</v>
      </c>
      <c r="J16" s="590"/>
      <c r="K16" s="591">
        <v>1</v>
      </c>
      <c r="L16" s="591">
        <v>1</v>
      </c>
      <c r="M16" s="591">
        <v>1</v>
      </c>
      <c r="N16" s="591">
        <v>2</v>
      </c>
      <c r="O16" s="590">
        <v>5</v>
      </c>
      <c r="P16" s="591">
        <v>94</v>
      </c>
      <c r="Q16" s="591"/>
      <c r="R16" s="591">
        <v>4</v>
      </c>
      <c r="S16" s="591">
        <v>2</v>
      </c>
      <c r="T16" s="591">
        <v>5</v>
      </c>
      <c r="U16" s="591">
        <v>11</v>
      </c>
      <c r="V16" s="590">
        <v>22</v>
      </c>
      <c r="W16" s="591">
        <v>257</v>
      </c>
    </row>
    <row r="17" spans="1:23" s="502" customFormat="1" ht="12" customHeight="1">
      <c r="A17" s="547"/>
      <c r="B17" s="548">
        <v>14</v>
      </c>
      <c r="C17" s="505" t="s">
        <v>608</v>
      </c>
      <c r="D17" s="590">
        <v>8</v>
      </c>
      <c r="E17" s="590">
        <v>9</v>
      </c>
      <c r="F17" s="590">
        <v>14</v>
      </c>
      <c r="G17" s="590">
        <v>30</v>
      </c>
      <c r="H17" s="590">
        <v>61</v>
      </c>
      <c r="I17" s="590" t="s">
        <v>759</v>
      </c>
      <c r="J17" s="590"/>
      <c r="K17" s="591">
        <v>4</v>
      </c>
      <c r="L17" s="591">
        <v>1</v>
      </c>
      <c r="M17" s="591">
        <v>3</v>
      </c>
      <c r="N17" s="591">
        <v>9</v>
      </c>
      <c r="O17" s="590">
        <v>17</v>
      </c>
      <c r="P17" s="591" t="s">
        <v>759</v>
      </c>
      <c r="Q17" s="591"/>
      <c r="R17" s="591">
        <v>4</v>
      </c>
      <c r="S17" s="591">
        <v>8</v>
      </c>
      <c r="T17" s="591">
        <v>11</v>
      </c>
      <c r="U17" s="591">
        <v>21</v>
      </c>
      <c r="V17" s="590">
        <v>44</v>
      </c>
      <c r="W17" s="591" t="s">
        <v>759</v>
      </c>
    </row>
    <row r="18" spans="1:23" s="502" customFormat="1" ht="12" customHeight="1">
      <c r="A18" s="547"/>
      <c r="B18" s="548">
        <v>15</v>
      </c>
      <c r="C18" s="505" t="s">
        <v>609</v>
      </c>
      <c r="D18" s="590">
        <v>3</v>
      </c>
      <c r="E18" s="590">
        <v>2</v>
      </c>
      <c r="F18" s="590">
        <v>4</v>
      </c>
      <c r="G18" s="590">
        <v>9</v>
      </c>
      <c r="H18" s="590">
        <v>18</v>
      </c>
      <c r="I18" s="590">
        <v>134</v>
      </c>
      <c r="J18" s="590"/>
      <c r="K18" s="591">
        <v>0</v>
      </c>
      <c r="L18" s="591">
        <v>0</v>
      </c>
      <c r="M18" s="591">
        <v>2</v>
      </c>
      <c r="N18" s="591">
        <v>2</v>
      </c>
      <c r="O18" s="590">
        <v>4</v>
      </c>
      <c r="P18" s="591">
        <v>42</v>
      </c>
      <c r="Q18" s="591"/>
      <c r="R18" s="591">
        <v>3</v>
      </c>
      <c r="S18" s="591">
        <v>2</v>
      </c>
      <c r="T18" s="591">
        <v>2</v>
      </c>
      <c r="U18" s="591">
        <v>7</v>
      </c>
      <c r="V18" s="590">
        <v>14</v>
      </c>
      <c r="W18" s="591">
        <v>92</v>
      </c>
    </row>
    <row r="19" spans="1:23" s="502" customFormat="1" ht="12" customHeight="1">
      <c r="A19" s="547"/>
      <c r="B19" s="548">
        <v>16</v>
      </c>
      <c r="C19" s="505" t="s">
        <v>610</v>
      </c>
      <c r="D19" s="590">
        <v>1</v>
      </c>
      <c r="E19" s="590">
        <v>6</v>
      </c>
      <c r="F19" s="590">
        <v>2</v>
      </c>
      <c r="G19" s="590">
        <v>2</v>
      </c>
      <c r="H19" s="590">
        <v>11</v>
      </c>
      <c r="I19" s="590">
        <v>240</v>
      </c>
      <c r="J19" s="590"/>
      <c r="K19" s="591" t="s">
        <v>759</v>
      </c>
      <c r="L19" s="591">
        <v>1</v>
      </c>
      <c r="M19" s="591">
        <v>1</v>
      </c>
      <c r="N19" s="591">
        <v>2</v>
      </c>
      <c r="O19" s="590">
        <v>4</v>
      </c>
      <c r="P19" s="591">
        <v>51</v>
      </c>
      <c r="Q19" s="591"/>
      <c r="R19" s="591">
        <v>1</v>
      </c>
      <c r="S19" s="591">
        <v>5</v>
      </c>
      <c r="T19" s="591">
        <v>1</v>
      </c>
      <c r="U19" s="591">
        <v>0</v>
      </c>
      <c r="V19" s="590">
        <v>7</v>
      </c>
      <c r="W19" s="591">
        <v>189</v>
      </c>
    </row>
    <row r="20" spans="1:23" s="502" customFormat="1" ht="12" customHeight="1">
      <c r="A20" s="547"/>
      <c r="B20" s="548">
        <v>17</v>
      </c>
      <c r="C20" s="505" t="s">
        <v>611</v>
      </c>
      <c r="D20" s="593" t="s">
        <v>760</v>
      </c>
      <c r="E20" s="593" t="s">
        <v>760</v>
      </c>
      <c r="F20" s="593" t="s">
        <v>760</v>
      </c>
      <c r="G20" s="593" t="s">
        <v>760</v>
      </c>
      <c r="H20" s="615" t="s">
        <v>760</v>
      </c>
      <c r="I20" s="593" t="s">
        <v>760</v>
      </c>
      <c r="J20" s="591"/>
      <c r="K20" s="593" t="s">
        <v>760</v>
      </c>
      <c r="L20" s="593" t="s">
        <v>760</v>
      </c>
      <c r="M20" s="593" t="s">
        <v>760</v>
      </c>
      <c r="N20" s="593" t="s">
        <v>760</v>
      </c>
      <c r="O20" s="592" t="s">
        <v>760</v>
      </c>
      <c r="P20" s="593" t="s">
        <v>760</v>
      </c>
      <c r="Q20" s="593"/>
      <c r="R20" s="593" t="s">
        <v>760</v>
      </c>
      <c r="S20" s="593" t="s">
        <v>760</v>
      </c>
      <c r="T20" s="593" t="s">
        <v>760</v>
      </c>
      <c r="U20" s="593" t="s">
        <v>760</v>
      </c>
      <c r="V20" s="592" t="s">
        <v>760</v>
      </c>
      <c r="W20" s="593" t="s">
        <v>760</v>
      </c>
    </row>
    <row r="21" spans="1:23" s="502" customFormat="1" ht="12" customHeight="1">
      <c r="A21" s="547"/>
      <c r="B21" s="548">
        <v>18</v>
      </c>
      <c r="C21" s="505" t="s">
        <v>612</v>
      </c>
      <c r="D21" s="590" t="s">
        <v>760</v>
      </c>
      <c r="E21" s="590" t="s">
        <v>760</v>
      </c>
      <c r="F21" s="590" t="s">
        <v>760</v>
      </c>
      <c r="G21" s="590" t="s">
        <v>760</v>
      </c>
      <c r="H21" s="590" t="s">
        <v>760</v>
      </c>
      <c r="I21" s="590" t="s">
        <v>829</v>
      </c>
      <c r="J21" s="590"/>
      <c r="K21" s="591" t="s">
        <v>760</v>
      </c>
      <c r="L21" s="591" t="s">
        <v>760</v>
      </c>
      <c r="M21" s="591" t="s">
        <v>760</v>
      </c>
      <c r="N21" s="591" t="s">
        <v>760</v>
      </c>
      <c r="O21" s="590" t="s">
        <v>760</v>
      </c>
      <c r="P21" s="590" t="s">
        <v>829</v>
      </c>
      <c r="Q21" s="591"/>
      <c r="R21" s="591" t="s">
        <v>760</v>
      </c>
      <c r="S21" s="591" t="s">
        <v>760</v>
      </c>
      <c r="T21" s="591" t="s">
        <v>760</v>
      </c>
      <c r="U21" s="591" t="s">
        <v>760</v>
      </c>
      <c r="V21" s="590" t="s">
        <v>760</v>
      </c>
      <c r="W21" s="590" t="s">
        <v>829</v>
      </c>
    </row>
    <row r="22" spans="1:23" s="502" customFormat="1" ht="12" customHeight="1">
      <c r="A22" s="547"/>
      <c r="B22" s="548">
        <v>19</v>
      </c>
      <c r="C22" s="505" t="s">
        <v>613</v>
      </c>
      <c r="D22" s="590">
        <v>16</v>
      </c>
      <c r="E22" s="590">
        <v>35</v>
      </c>
      <c r="F22" s="590">
        <v>24</v>
      </c>
      <c r="G22" s="590">
        <v>42</v>
      </c>
      <c r="H22" s="590">
        <v>117</v>
      </c>
      <c r="I22" s="590">
        <v>10</v>
      </c>
      <c r="J22" s="590"/>
      <c r="K22" s="591">
        <v>4</v>
      </c>
      <c r="L22" s="591">
        <v>11</v>
      </c>
      <c r="M22" s="591">
        <v>6</v>
      </c>
      <c r="N22" s="591">
        <v>21</v>
      </c>
      <c r="O22" s="590">
        <v>42</v>
      </c>
      <c r="P22" s="591">
        <v>1</v>
      </c>
      <c r="Q22" s="591"/>
      <c r="R22" s="591">
        <v>12</v>
      </c>
      <c r="S22" s="591">
        <v>24</v>
      </c>
      <c r="T22" s="591">
        <v>18</v>
      </c>
      <c r="U22" s="591">
        <v>21</v>
      </c>
      <c r="V22" s="590">
        <v>75</v>
      </c>
      <c r="W22" s="591">
        <v>9</v>
      </c>
    </row>
    <row r="23" spans="1:23" s="502" customFormat="1" ht="12" customHeight="1">
      <c r="A23" s="547"/>
      <c r="B23" s="548">
        <v>20</v>
      </c>
      <c r="C23" s="505" t="s">
        <v>614</v>
      </c>
      <c r="D23" s="590">
        <v>0</v>
      </c>
      <c r="E23" s="590">
        <v>0</v>
      </c>
      <c r="F23" s="590">
        <v>4</v>
      </c>
      <c r="G23" s="590">
        <v>2</v>
      </c>
      <c r="H23" s="590">
        <v>6</v>
      </c>
      <c r="I23" s="590">
        <v>0</v>
      </c>
      <c r="J23" s="590"/>
      <c r="K23" s="591">
        <v>0</v>
      </c>
      <c r="L23" s="591">
        <v>0</v>
      </c>
      <c r="M23" s="591">
        <v>0</v>
      </c>
      <c r="N23" s="591">
        <v>0</v>
      </c>
      <c r="O23" s="590">
        <v>0</v>
      </c>
      <c r="P23" s="591">
        <v>0</v>
      </c>
      <c r="Q23" s="591"/>
      <c r="R23" s="591">
        <v>0</v>
      </c>
      <c r="S23" s="591">
        <v>0</v>
      </c>
      <c r="T23" s="591">
        <v>4</v>
      </c>
      <c r="U23" s="591">
        <v>2</v>
      </c>
      <c r="V23" s="590">
        <v>6</v>
      </c>
      <c r="W23" s="591">
        <v>0</v>
      </c>
    </row>
    <row r="24" spans="1:23" s="502" customFormat="1" ht="12" customHeight="1">
      <c r="A24" s="547"/>
      <c r="B24" s="548">
        <v>21</v>
      </c>
      <c r="C24" s="505" t="s">
        <v>615</v>
      </c>
      <c r="D24" s="590">
        <v>46</v>
      </c>
      <c r="E24" s="590">
        <v>9</v>
      </c>
      <c r="F24" s="590">
        <v>8</v>
      </c>
      <c r="G24" s="590">
        <v>12</v>
      </c>
      <c r="H24" s="590">
        <v>75</v>
      </c>
      <c r="I24" s="590" t="s">
        <v>759</v>
      </c>
      <c r="J24" s="590"/>
      <c r="K24" s="591">
        <v>16</v>
      </c>
      <c r="L24" s="591">
        <v>3</v>
      </c>
      <c r="M24" s="591">
        <v>4</v>
      </c>
      <c r="N24" s="591">
        <v>3</v>
      </c>
      <c r="O24" s="590">
        <v>26</v>
      </c>
      <c r="P24" s="591" t="s">
        <v>759</v>
      </c>
      <c r="Q24" s="591"/>
      <c r="R24" s="591">
        <v>30</v>
      </c>
      <c r="S24" s="591">
        <v>6</v>
      </c>
      <c r="T24" s="591">
        <v>4</v>
      </c>
      <c r="U24" s="591">
        <v>9</v>
      </c>
      <c r="V24" s="590">
        <v>49</v>
      </c>
      <c r="W24" s="591" t="s">
        <v>759</v>
      </c>
    </row>
    <row r="25" spans="1:23" s="502" customFormat="1" ht="12" customHeight="1">
      <c r="A25" s="547"/>
      <c r="B25" s="548">
        <v>22</v>
      </c>
      <c r="C25" s="505" t="s">
        <v>616</v>
      </c>
      <c r="D25" s="592">
        <v>59</v>
      </c>
      <c r="E25" s="592">
        <v>51</v>
      </c>
      <c r="F25" s="592">
        <v>75</v>
      </c>
      <c r="G25" s="592">
        <v>116</v>
      </c>
      <c r="H25" s="592">
        <v>301</v>
      </c>
      <c r="I25" s="592">
        <v>344</v>
      </c>
      <c r="J25" s="590"/>
      <c r="K25" s="593">
        <v>22</v>
      </c>
      <c r="L25" s="593">
        <v>17</v>
      </c>
      <c r="M25" s="593">
        <v>23</v>
      </c>
      <c r="N25" s="593">
        <v>42</v>
      </c>
      <c r="O25" s="592">
        <v>104</v>
      </c>
      <c r="P25" s="593">
        <v>120</v>
      </c>
      <c r="Q25" s="591"/>
      <c r="R25" s="593">
        <v>37</v>
      </c>
      <c r="S25" s="593">
        <v>34</v>
      </c>
      <c r="T25" s="593">
        <v>52</v>
      </c>
      <c r="U25" s="593">
        <v>74</v>
      </c>
      <c r="V25" s="592">
        <v>197</v>
      </c>
      <c r="W25" s="593">
        <v>224</v>
      </c>
    </row>
    <row r="26" spans="1:23" s="502" customFormat="1" ht="12" customHeight="1">
      <c r="A26" s="547"/>
      <c r="B26" s="548">
        <v>23</v>
      </c>
      <c r="C26" s="505" t="s">
        <v>617</v>
      </c>
      <c r="D26" s="590">
        <v>65</v>
      </c>
      <c r="E26" s="590">
        <v>48</v>
      </c>
      <c r="F26" s="590">
        <v>55</v>
      </c>
      <c r="G26" s="590">
        <v>61</v>
      </c>
      <c r="H26" s="590">
        <v>229</v>
      </c>
      <c r="I26" s="590" t="s">
        <v>759</v>
      </c>
      <c r="J26" s="590"/>
      <c r="K26" s="591">
        <v>23</v>
      </c>
      <c r="L26" s="591">
        <v>17</v>
      </c>
      <c r="M26" s="591">
        <v>16</v>
      </c>
      <c r="N26" s="591">
        <v>22</v>
      </c>
      <c r="O26" s="590">
        <v>78</v>
      </c>
      <c r="P26" s="591" t="s">
        <v>759</v>
      </c>
      <c r="Q26" s="591"/>
      <c r="R26" s="591">
        <v>42</v>
      </c>
      <c r="S26" s="591">
        <v>31</v>
      </c>
      <c r="T26" s="591">
        <v>39</v>
      </c>
      <c r="U26" s="591">
        <v>39</v>
      </c>
      <c r="V26" s="590">
        <v>151</v>
      </c>
      <c r="W26" s="591" t="s">
        <v>759</v>
      </c>
    </row>
    <row r="27" spans="1:23" s="502" customFormat="1" ht="12" customHeight="1">
      <c r="A27" s="547"/>
      <c r="B27" s="548">
        <v>24</v>
      </c>
      <c r="C27" s="505" t="s">
        <v>618</v>
      </c>
      <c r="D27" s="590">
        <v>7</v>
      </c>
      <c r="E27" s="590">
        <v>6</v>
      </c>
      <c r="F27" s="590">
        <v>5</v>
      </c>
      <c r="G27" s="590">
        <v>6</v>
      </c>
      <c r="H27" s="590">
        <v>24</v>
      </c>
      <c r="I27" s="590" t="s">
        <v>759</v>
      </c>
      <c r="J27" s="590"/>
      <c r="K27" s="591">
        <v>5</v>
      </c>
      <c r="L27" s="591">
        <v>2</v>
      </c>
      <c r="M27" s="591">
        <v>1</v>
      </c>
      <c r="N27" s="591">
        <v>3</v>
      </c>
      <c r="O27" s="590">
        <v>11</v>
      </c>
      <c r="P27" s="591" t="s">
        <v>759</v>
      </c>
      <c r="Q27" s="591"/>
      <c r="R27" s="591">
        <v>2</v>
      </c>
      <c r="S27" s="591">
        <v>4</v>
      </c>
      <c r="T27" s="591">
        <v>4</v>
      </c>
      <c r="U27" s="591">
        <v>3</v>
      </c>
      <c r="V27" s="590">
        <v>13</v>
      </c>
      <c r="W27" s="591" t="s">
        <v>759</v>
      </c>
    </row>
    <row r="28" spans="1:23" s="502" customFormat="1" ht="12" customHeight="1">
      <c r="A28" s="547"/>
      <c r="B28" s="548">
        <v>25</v>
      </c>
      <c r="C28" s="505" t="s">
        <v>619</v>
      </c>
      <c r="D28" s="590">
        <v>13</v>
      </c>
      <c r="E28" s="590">
        <v>21</v>
      </c>
      <c r="F28" s="590">
        <v>25</v>
      </c>
      <c r="G28" s="590">
        <v>26</v>
      </c>
      <c r="H28" s="590">
        <v>85</v>
      </c>
      <c r="I28" s="590" t="s">
        <v>759</v>
      </c>
      <c r="J28" s="590"/>
      <c r="K28" s="591">
        <v>4</v>
      </c>
      <c r="L28" s="591">
        <v>7</v>
      </c>
      <c r="M28" s="591">
        <v>7</v>
      </c>
      <c r="N28" s="591">
        <v>11</v>
      </c>
      <c r="O28" s="590">
        <v>29</v>
      </c>
      <c r="P28" s="591" t="s">
        <v>759</v>
      </c>
      <c r="Q28" s="591"/>
      <c r="R28" s="591">
        <v>9</v>
      </c>
      <c r="S28" s="591">
        <v>14</v>
      </c>
      <c r="T28" s="591">
        <v>18</v>
      </c>
      <c r="U28" s="591">
        <v>15</v>
      </c>
      <c r="V28" s="590">
        <v>56</v>
      </c>
      <c r="W28" s="591" t="s">
        <v>759</v>
      </c>
    </row>
    <row r="29" spans="1:23" s="502" customFormat="1" ht="12" customHeight="1">
      <c r="A29" s="547"/>
      <c r="B29" s="548">
        <v>26</v>
      </c>
      <c r="C29" s="505" t="s">
        <v>620</v>
      </c>
      <c r="D29" s="590">
        <v>0</v>
      </c>
      <c r="E29" s="590">
        <v>2</v>
      </c>
      <c r="F29" s="590">
        <v>2</v>
      </c>
      <c r="G29" s="590">
        <v>3</v>
      </c>
      <c r="H29" s="590">
        <v>7</v>
      </c>
      <c r="I29" s="590" t="s">
        <v>759</v>
      </c>
      <c r="J29" s="590"/>
      <c r="K29" s="591">
        <v>0</v>
      </c>
      <c r="L29" s="591">
        <v>0</v>
      </c>
      <c r="M29" s="591">
        <v>1</v>
      </c>
      <c r="N29" s="591">
        <v>1</v>
      </c>
      <c r="O29" s="590">
        <v>2</v>
      </c>
      <c r="P29" s="591" t="s">
        <v>759</v>
      </c>
      <c r="Q29" s="591"/>
      <c r="R29" s="591">
        <v>0</v>
      </c>
      <c r="S29" s="591">
        <v>2</v>
      </c>
      <c r="T29" s="591">
        <v>1</v>
      </c>
      <c r="U29" s="591">
        <v>2</v>
      </c>
      <c r="V29" s="590">
        <v>5</v>
      </c>
      <c r="W29" s="591" t="s">
        <v>759</v>
      </c>
    </row>
    <row r="30" spans="1:23" s="502" customFormat="1" ht="12" customHeight="1">
      <c r="A30" s="547"/>
      <c r="B30" s="548">
        <v>27</v>
      </c>
      <c r="C30" s="505" t="s">
        <v>621</v>
      </c>
      <c r="D30" s="590">
        <v>48</v>
      </c>
      <c r="E30" s="590">
        <v>15</v>
      </c>
      <c r="F30" s="590">
        <v>8</v>
      </c>
      <c r="G30" s="590">
        <v>7</v>
      </c>
      <c r="H30" s="590">
        <v>78</v>
      </c>
      <c r="I30" s="590" t="s">
        <v>759</v>
      </c>
      <c r="J30" s="590"/>
      <c r="K30" s="591">
        <v>19</v>
      </c>
      <c r="L30" s="591">
        <v>2</v>
      </c>
      <c r="M30" s="591">
        <v>0</v>
      </c>
      <c r="N30" s="591">
        <v>2</v>
      </c>
      <c r="O30" s="590">
        <v>23</v>
      </c>
      <c r="P30" s="591" t="s">
        <v>759</v>
      </c>
      <c r="Q30" s="591"/>
      <c r="R30" s="591">
        <v>29</v>
      </c>
      <c r="S30" s="591">
        <v>13</v>
      </c>
      <c r="T30" s="591">
        <v>8</v>
      </c>
      <c r="U30" s="591">
        <v>5</v>
      </c>
      <c r="V30" s="590">
        <v>55</v>
      </c>
      <c r="W30" s="591" t="s">
        <v>759</v>
      </c>
    </row>
    <row r="31" spans="1:23" s="502" customFormat="1" ht="12" customHeight="1">
      <c r="A31" s="547"/>
      <c r="B31" s="548">
        <v>28</v>
      </c>
      <c r="C31" s="505" t="s">
        <v>622</v>
      </c>
      <c r="D31" s="590">
        <v>33</v>
      </c>
      <c r="E31" s="590">
        <v>3</v>
      </c>
      <c r="F31" s="590">
        <v>4</v>
      </c>
      <c r="G31" s="590" t="s">
        <v>759</v>
      </c>
      <c r="H31" s="590">
        <v>40</v>
      </c>
      <c r="I31" s="590" t="s">
        <v>759</v>
      </c>
      <c r="J31" s="590"/>
      <c r="K31" s="591">
        <v>8</v>
      </c>
      <c r="L31" s="591">
        <v>0</v>
      </c>
      <c r="M31" s="591">
        <v>0</v>
      </c>
      <c r="N31" s="591" t="s">
        <v>759</v>
      </c>
      <c r="O31" s="590">
        <v>8</v>
      </c>
      <c r="P31" s="591" t="s">
        <v>759</v>
      </c>
      <c r="Q31" s="591"/>
      <c r="R31" s="591">
        <v>25</v>
      </c>
      <c r="S31" s="591">
        <v>3</v>
      </c>
      <c r="T31" s="591">
        <v>4</v>
      </c>
      <c r="U31" s="591" t="s">
        <v>759</v>
      </c>
      <c r="V31" s="590">
        <v>32</v>
      </c>
      <c r="W31" s="591" t="s">
        <v>759</v>
      </c>
    </row>
    <row r="32" spans="1:23" s="502" customFormat="1" ht="12" customHeight="1">
      <c r="A32" s="547"/>
      <c r="B32" s="548">
        <v>29</v>
      </c>
      <c r="C32" s="505" t="s">
        <v>623</v>
      </c>
      <c r="D32" s="590">
        <v>45</v>
      </c>
      <c r="E32" s="590">
        <v>30</v>
      </c>
      <c r="F32" s="590">
        <v>49</v>
      </c>
      <c r="G32" s="590">
        <v>45</v>
      </c>
      <c r="H32" s="590">
        <v>169</v>
      </c>
      <c r="I32" s="590" t="s">
        <v>759</v>
      </c>
      <c r="J32" s="590"/>
      <c r="K32" s="591">
        <v>14</v>
      </c>
      <c r="L32" s="591">
        <v>7</v>
      </c>
      <c r="M32" s="591">
        <v>10</v>
      </c>
      <c r="N32" s="591">
        <v>19</v>
      </c>
      <c r="O32" s="590">
        <v>50</v>
      </c>
      <c r="P32" s="591" t="s">
        <v>759</v>
      </c>
      <c r="Q32" s="591"/>
      <c r="R32" s="591">
        <v>31</v>
      </c>
      <c r="S32" s="591">
        <v>23</v>
      </c>
      <c r="T32" s="591">
        <v>39</v>
      </c>
      <c r="U32" s="591">
        <v>26</v>
      </c>
      <c r="V32" s="590">
        <v>119</v>
      </c>
      <c r="W32" s="591" t="s">
        <v>759</v>
      </c>
    </row>
    <row r="33" spans="1:23" s="502" customFormat="1" ht="12" customHeight="1">
      <c r="A33" s="547"/>
      <c r="B33" s="548">
        <v>30</v>
      </c>
      <c r="C33" s="505" t="s">
        <v>624</v>
      </c>
      <c r="D33" s="590">
        <v>37</v>
      </c>
      <c r="E33" s="590">
        <v>22</v>
      </c>
      <c r="F33" s="590">
        <v>22</v>
      </c>
      <c r="G33" s="590">
        <v>1</v>
      </c>
      <c r="H33" s="590">
        <v>82</v>
      </c>
      <c r="I33" s="590" t="s">
        <v>759</v>
      </c>
      <c r="J33" s="590"/>
      <c r="K33" s="591">
        <v>4</v>
      </c>
      <c r="L33" s="591">
        <v>4</v>
      </c>
      <c r="M33" s="591">
        <v>5</v>
      </c>
      <c r="N33" s="591" t="s">
        <v>759</v>
      </c>
      <c r="O33" s="590">
        <v>13</v>
      </c>
      <c r="P33" s="591" t="s">
        <v>759</v>
      </c>
      <c r="Q33" s="591"/>
      <c r="R33" s="591">
        <v>33</v>
      </c>
      <c r="S33" s="591">
        <v>18</v>
      </c>
      <c r="T33" s="591">
        <v>17</v>
      </c>
      <c r="U33" s="591">
        <v>1</v>
      </c>
      <c r="V33" s="590">
        <v>69</v>
      </c>
      <c r="W33" s="591" t="s">
        <v>759</v>
      </c>
    </row>
    <row r="34" spans="1:23" s="502" customFormat="1" ht="12" customHeight="1">
      <c r="A34" s="547"/>
      <c r="B34" s="548">
        <v>31</v>
      </c>
      <c r="C34" s="505" t="s">
        <v>625</v>
      </c>
      <c r="D34" s="590">
        <v>4</v>
      </c>
      <c r="E34" s="590">
        <v>6</v>
      </c>
      <c r="F34" s="590">
        <v>20</v>
      </c>
      <c r="G34" s="590">
        <v>1</v>
      </c>
      <c r="H34" s="590">
        <v>31</v>
      </c>
      <c r="I34" s="590">
        <v>13</v>
      </c>
      <c r="J34" s="590"/>
      <c r="K34" s="591">
        <v>2</v>
      </c>
      <c r="L34" s="591">
        <v>1</v>
      </c>
      <c r="M34" s="591">
        <v>11</v>
      </c>
      <c r="N34" s="591" t="s">
        <v>759</v>
      </c>
      <c r="O34" s="590">
        <v>14</v>
      </c>
      <c r="P34" s="591">
        <v>4</v>
      </c>
      <c r="Q34" s="591"/>
      <c r="R34" s="591">
        <v>2</v>
      </c>
      <c r="S34" s="591">
        <v>5</v>
      </c>
      <c r="T34" s="591">
        <v>9</v>
      </c>
      <c r="U34" s="591">
        <v>1</v>
      </c>
      <c r="V34" s="590">
        <v>17</v>
      </c>
      <c r="W34" s="591">
        <v>9</v>
      </c>
    </row>
    <row r="35" spans="1:23" s="502" customFormat="1" ht="12" customHeight="1">
      <c r="A35" s="547"/>
      <c r="B35" s="548">
        <v>32</v>
      </c>
      <c r="C35" s="505" t="s">
        <v>626</v>
      </c>
      <c r="D35" s="590">
        <v>7</v>
      </c>
      <c r="E35" s="590">
        <v>9</v>
      </c>
      <c r="F35" s="590">
        <v>11</v>
      </c>
      <c r="G35" s="590">
        <v>9</v>
      </c>
      <c r="H35" s="590">
        <v>36</v>
      </c>
      <c r="I35" s="590" t="s">
        <v>759</v>
      </c>
      <c r="J35" s="590"/>
      <c r="K35" s="591">
        <v>1</v>
      </c>
      <c r="L35" s="591">
        <v>1</v>
      </c>
      <c r="M35" s="591">
        <v>3</v>
      </c>
      <c r="N35" s="591">
        <v>3</v>
      </c>
      <c r="O35" s="590">
        <v>8</v>
      </c>
      <c r="P35" s="591" t="s">
        <v>759</v>
      </c>
      <c r="Q35" s="591"/>
      <c r="R35" s="591">
        <v>6</v>
      </c>
      <c r="S35" s="591">
        <v>8</v>
      </c>
      <c r="T35" s="591">
        <v>8</v>
      </c>
      <c r="U35" s="591">
        <v>6</v>
      </c>
      <c r="V35" s="590">
        <v>28</v>
      </c>
      <c r="W35" s="591" t="s">
        <v>759</v>
      </c>
    </row>
    <row r="36" spans="1:23" s="502" customFormat="1" ht="13.5" customHeight="1" thickBot="1">
      <c r="A36" s="547"/>
      <c r="B36" s="551">
        <v>33</v>
      </c>
      <c r="C36" s="510" t="s">
        <v>627</v>
      </c>
      <c r="D36" s="594">
        <v>0</v>
      </c>
      <c r="E36" s="594">
        <v>0</v>
      </c>
      <c r="F36" s="594">
        <v>0</v>
      </c>
      <c r="G36" s="594">
        <v>0</v>
      </c>
      <c r="H36" s="594">
        <v>0</v>
      </c>
      <c r="I36" s="594">
        <v>2</v>
      </c>
      <c r="J36" s="594"/>
      <c r="K36" s="595">
        <v>0</v>
      </c>
      <c r="L36" s="595">
        <v>0</v>
      </c>
      <c r="M36" s="595">
        <v>0</v>
      </c>
      <c r="N36" s="595">
        <v>0</v>
      </c>
      <c r="O36" s="594">
        <v>0</v>
      </c>
      <c r="P36" s="595">
        <v>1</v>
      </c>
      <c r="Q36" s="595"/>
      <c r="R36" s="595">
        <v>0</v>
      </c>
      <c r="S36" s="595">
        <v>0</v>
      </c>
      <c r="T36" s="595">
        <v>0</v>
      </c>
      <c r="U36" s="595">
        <v>0</v>
      </c>
      <c r="V36" s="594">
        <v>0</v>
      </c>
      <c r="W36" s="595">
        <v>1</v>
      </c>
    </row>
    <row r="37" spans="1:23" s="508" customFormat="1" ht="15.75" customHeight="1" thickBot="1">
      <c r="A37" s="547"/>
      <c r="B37" s="554"/>
      <c r="C37" s="555" t="s">
        <v>628</v>
      </c>
      <c r="D37" s="596">
        <f>SUM(D4:D36)</f>
        <v>467</v>
      </c>
      <c r="E37" s="596">
        <f aca="true" t="shared" si="0" ref="E37:V37">SUM(E4:E36)</f>
        <v>346</v>
      </c>
      <c r="F37" s="596">
        <f t="shared" si="0"/>
        <v>446</v>
      </c>
      <c r="G37" s="596">
        <f t="shared" si="0"/>
        <v>569</v>
      </c>
      <c r="H37" s="596">
        <f t="shared" si="0"/>
        <v>1828</v>
      </c>
      <c r="I37" s="596" t="s">
        <v>762</v>
      </c>
      <c r="J37" s="596"/>
      <c r="K37" s="596">
        <f t="shared" si="0"/>
        <v>148</v>
      </c>
      <c r="L37" s="596">
        <f t="shared" si="0"/>
        <v>101</v>
      </c>
      <c r="M37" s="596">
        <f t="shared" si="0"/>
        <v>133</v>
      </c>
      <c r="N37" s="596">
        <f t="shared" si="0"/>
        <v>214</v>
      </c>
      <c r="O37" s="596">
        <f t="shared" si="0"/>
        <v>596</v>
      </c>
      <c r="P37" s="596" t="s">
        <v>762</v>
      </c>
      <c r="Q37" s="596"/>
      <c r="R37" s="596">
        <f t="shared" si="0"/>
        <v>319</v>
      </c>
      <c r="S37" s="596">
        <f t="shared" si="0"/>
        <v>245</v>
      </c>
      <c r="T37" s="596">
        <f t="shared" si="0"/>
        <v>313</v>
      </c>
      <c r="U37" s="596">
        <f t="shared" si="0"/>
        <v>355</v>
      </c>
      <c r="V37" s="596">
        <f t="shared" si="0"/>
        <v>1232</v>
      </c>
      <c r="W37" s="596" t="s">
        <v>766</v>
      </c>
    </row>
    <row r="38" spans="1:23" s="508" customFormat="1" ht="12" customHeight="1">
      <c r="A38" s="547"/>
      <c r="B38" s="557">
        <v>34</v>
      </c>
      <c r="C38" s="558" t="s">
        <v>629</v>
      </c>
      <c r="D38" s="616" t="s">
        <v>760</v>
      </c>
      <c r="E38" s="616" t="s">
        <v>760</v>
      </c>
      <c r="F38" s="616" t="s">
        <v>760</v>
      </c>
      <c r="G38" s="616" t="s">
        <v>760</v>
      </c>
      <c r="H38" s="616" t="s">
        <v>760</v>
      </c>
      <c r="I38" s="616" t="s">
        <v>760</v>
      </c>
      <c r="J38" s="597"/>
      <c r="K38" s="617" t="s">
        <v>760</v>
      </c>
      <c r="L38" s="617" t="s">
        <v>760</v>
      </c>
      <c r="M38" s="617" t="s">
        <v>760</v>
      </c>
      <c r="N38" s="617" t="s">
        <v>760</v>
      </c>
      <c r="O38" s="616" t="s">
        <v>760</v>
      </c>
      <c r="P38" s="617" t="s">
        <v>760</v>
      </c>
      <c r="Q38" s="598"/>
      <c r="R38" s="617" t="s">
        <v>760</v>
      </c>
      <c r="S38" s="617" t="s">
        <v>760</v>
      </c>
      <c r="T38" s="617" t="s">
        <v>760</v>
      </c>
      <c r="U38" s="617" t="s">
        <v>760</v>
      </c>
      <c r="V38" s="616" t="s">
        <v>760</v>
      </c>
      <c r="W38" s="617" t="s">
        <v>760</v>
      </c>
    </row>
    <row r="39" spans="1:23" s="508" customFormat="1" ht="12" customHeight="1" thickBot="1">
      <c r="A39" s="547"/>
      <c r="B39" s="561">
        <v>35</v>
      </c>
      <c r="C39" s="562" t="s">
        <v>28</v>
      </c>
      <c r="D39" s="599">
        <v>200</v>
      </c>
      <c r="E39" s="599">
        <v>160</v>
      </c>
      <c r="F39" s="599">
        <v>193</v>
      </c>
      <c r="G39" s="599">
        <v>206</v>
      </c>
      <c r="H39" s="599">
        <v>759</v>
      </c>
      <c r="I39" s="599">
        <v>744</v>
      </c>
      <c r="J39" s="599"/>
      <c r="K39" s="600">
        <v>75</v>
      </c>
      <c r="L39" s="600">
        <v>65</v>
      </c>
      <c r="M39" s="600">
        <v>73</v>
      </c>
      <c r="N39" s="600">
        <v>77</v>
      </c>
      <c r="O39" s="599">
        <v>290</v>
      </c>
      <c r="P39" s="600">
        <v>288</v>
      </c>
      <c r="Q39" s="600"/>
      <c r="R39" s="600">
        <v>125</v>
      </c>
      <c r="S39" s="600">
        <v>95</v>
      </c>
      <c r="T39" s="600">
        <v>120</v>
      </c>
      <c r="U39" s="600">
        <v>129</v>
      </c>
      <c r="V39" s="599">
        <v>469</v>
      </c>
      <c r="W39" s="600">
        <v>456</v>
      </c>
    </row>
    <row r="40" spans="1:23" s="508" customFormat="1" ht="18" customHeight="1" thickBot="1" thickTop="1">
      <c r="A40" s="547"/>
      <c r="B40" s="565"/>
      <c r="C40" s="565" t="s">
        <v>630</v>
      </c>
      <c r="D40" s="601">
        <f>SUM(D37:D39)</f>
        <v>667</v>
      </c>
      <c r="E40" s="601">
        <f aca="true" t="shared" si="1" ref="E40:V40">SUM(E37:E39)</f>
        <v>506</v>
      </c>
      <c r="F40" s="601">
        <f t="shared" si="1"/>
        <v>639</v>
      </c>
      <c r="G40" s="601">
        <f t="shared" si="1"/>
        <v>775</v>
      </c>
      <c r="H40" s="601">
        <f t="shared" si="1"/>
        <v>2587</v>
      </c>
      <c r="I40" s="601" t="s">
        <v>762</v>
      </c>
      <c r="J40" s="601"/>
      <c r="K40" s="601">
        <f t="shared" si="1"/>
        <v>223</v>
      </c>
      <c r="L40" s="601">
        <f t="shared" si="1"/>
        <v>166</v>
      </c>
      <c r="M40" s="601">
        <f t="shared" si="1"/>
        <v>206</v>
      </c>
      <c r="N40" s="601">
        <f t="shared" si="1"/>
        <v>291</v>
      </c>
      <c r="O40" s="601">
        <f t="shared" si="1"/>
        <v>886</v>
      </c>
      <c r="P40" s="601" t="s">
        <v>762</v>
      </c>
      <c r="Q40" s="601"/>
      <c r="R40" s="601">
        <f t="shared" si="1"/>
        <v>444</v>
      </c>
      <c r="S40" s="601">
        <f t="shared" si="1"/>
        <v>340</v>
      </c>
      <c r="T40" s="601">
        <f t="shared" si="1"/>
        <v>433</v>
      </c>
      <c r="U40" s="601">
        <f t="shared" si="1"/>
        <v>484</v>
      </c>
      <c r="V40" s="601">
        <f t="shared" si="1"/>
        <v>1701</v>
      </c>
      <c r="W40" s="601" t="s">
        <v>762</v>
      </c>
    </row>
    <row r="41" spans="2:23" ht="11.25">
      <c r="B41" s="523" t="s">
        <v>631</v>
      </c>
      <c r="D41" s="567"/>
      <c r="E41" s="567"/>
      <c r="F41" s="567"/>
      <c r="G41" s="567"/>
      <c r="H41" s="567"/>
      <c r="I41" s="567"/>
      <c r="J41" s="567"/>
      <c r="K41" s="602"/>
      <c r="L41" s="602"/>
      <c r="M41" s="602"/>
      <c r="N41" s="602"/>
      <c r="O41" s="602"/>
      <c r="P41" s="602"/>
      <c r="Q41" s="602"/>
      <c r="R41" s="567"/>
      <c r="S41" s="567"/>
      <c r="T41" s="567"/>
      <c r="U41" s="567"/>
      <c r="V41" s="567"/>
      <c r="W41" s="567"/>
    </row>
    <row r="42" spans="2:23" s="502" customFormat="1" ht="12" customHeight="1">
      <c r="B42" s="523" t="s">
        <v>640</v>
      </c>
      <c r="C42" s="547"/>
      <c r="D42" s="618"/>
      <c r="E42" s="619"/>
      <c r="F42" s="620"/>
      <c r="G42" s="620"/>
      <c r="H42" s="620"/>
      <c r="I42" s="620"/>
      <c r="J42" s="620"/>
      <c r="K42" s="619"/>
      <c r="L42" s="620"/>
      <c r="M42" s="620"/>
      <c r="N42" s="547"/>
      <c r="O42" s="547"/>
      <c r="P42" s="547"/>
      <c r="Q42" s="547"/>
      <c r="R42" s="547"/>
      <c r="S42" s="547"/>
      <c r="T42" s="547"/>
      <c r="U42" s="547"/>
      <c r="V42" s="547"/>
      <c r="W42" s="547"/>
    </row>
  </sheetData>
  <conditionalFormatting sqref="E42">
    <cfRule type="expression" priority="1" dxfId="0" stopIfTrue="1">
      <formula>ISERROR(E42)</formula>
    </cfRule>
  </conditionalFormatting>
  <printOptions/>
  <pageMargins left="0.5905511811023623" right="0.5905511811023623" top="0.7874015748031497" bottom="0.7874015748031497" header="0.5118110236220472" footer="0.5118110236220472"/>
  <pageSetup horizontalDpi="600" verticalDpi="600" orientation="landscape" paperSize="9" r:id="rId1"/>
  <headerFooter alignWithMargins="0">
    <oddFooter>&amp;C-19-</oddFooter>
  </headerFooter>
</worksheet>
</file>

<file path=xl/worksheets/sheet16.xml><?xml version="1.0" encoding="utf-8"?>
<worksheet xmlns="http://schemas.openxmlformats.org/spreadsheetml/2006/main" xmlns:r="http://schemas.openxmlformats.org/officeDocument/2006/relationships">
  <dimension ref="A1:W42"/>
  <sheetViews>
    <sheetView view="pageBreakPreview" zoomScaleNormal="90" zoomScaleSheetLayoutView="100" workbookViewId="0" topLeftCell="A1">
      <pane xSplit="3" ySplit="3" topLeftCell="D19"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3.5"/>
  <cols>
    <col min="1" max="1" width="0.74609375" style="492" customWidth="1"/>
    <col min="2" max="2" width="1.12109375" style="492" customWidth="1"/>
    <col min="3" max="3" width="7.50390625" style="492" customWidth="1"/>
    <col min="4" max="9" width="6.75390625" style="527" customWidth="1"/>
    <col min="10" max="10" width="1.12109375" style="527" customWidth="1"/>
    <col min="11" max="16" width="6.75390625" style="528" customWidth="1"/>
    <col min="17" max="17" width="1.12109375" style="528" customWidth="1"/>
    <col min="18" max="22" width="6.75390625" style="527" customWidth="1"/>
    <col min="23" max="23" width="6.125" style="527" customWidth="1"/>
    <col min="24" max="16384" width="9.00390625" style="492" customWidth="1"/>
  </cols>
  <sheetData>
    <row r="1" spans="1:23" s="485" customFormat="1" ht="18.75" customHeight="1" thickBot="1">
      <c r="A1" s="529" t="s">
        <v>643</v>
      </c>
      <c r="B1" s="530"/>
      <c r="C1" s="530"/>
      <c r="D1" s="531"/>
      <c r="E1" s="531"/>
      <c r="F1" s="531"/>
      <c r="G1" s="531"/>
      <c r="H1" s="531"/>
      <c r="I1" s="531"/>
      <c r="J1" s="531"/>
      <c r="K1" s="532"/>
      <c r="L1" s="532"/>
      <c r="M1" s="532"/>
      <c r="N1" s="532"/>
      <c r="O1" s="532"/>
      <c r="P1" s="532"/>
      <c r="Q1" s="532"/>
      <c r="R1" s="531"/>
      <c r="S1" s="531"/>
      <c r="T1" s="531"/>
      <c r="U1" s="531"/>
      <c r="V1" s="531"/>
      <c r="W1" s="1107" t="s">
        <v>827</v>
      </c>
    </row>
    <row r="2" spans="1:23" ht="15.75" customHeight="1">
      <c r="A2" s="533"/>
      <c r="B2" s="534"/>
      <c r="C2" s="533"/>
      <c r="D2" s="535"/>
      <c r="E2" s="535"/>
      <c r="F2" s="535" t="s">
        <v>545</v>
      </c>
      <c r="G2" s="535"/>
      <c r="H2" s="535"/>
      <c r="I2" s="535"/>
      <c r="J2" s="536"/>
      <c r="K2" s="537"/>
      <c r="L2" s="537"/>
      <c r="M2" s="537" t="s">
        <v>270</v>
      </c>
      <c r="N2" s="537"/>
      <c r="O2" s="537"/>
      <c r="P2" s="537"/>
      <c r="Q2" s="538"/>
      <c r="R2" s="535"/>
      <c r="S2" s="535"/>
      <c r="T2" s="535" t="s">
        <v>271</v>
      </c>
      <c r="U2" s="535"/>
      <c r="V2" s="535"/>
      <c r="W2" s="535"/>
    </row>
    <row r="3" spans="1:23" s="497" customFormat="1" ht="17.25" customHeight="1">
      <c r="A3" s="539"/>
      <c r="B3" s="540"/>
      <c r="C3" s="541" t="s">
        <v>517</v>
      </c>
      <c r="D3" s="542" t="s">
        <v>541</v>
      </c>
      <c r="E3" s="542" t="s">
        <v>542</v>
      </c>
      <c r="F3" s="542" t="s">
        <v>543</v>
      </c>
      <c r="G3" s="542" t="s">
        <v>544</v>
      </c>
      <c r="H3" s="542" t="s">
        <v>272</v>
      </c>
      <c r="I3" s="496" t="s">
        <v>594</v>
      </c>
      <c r="J3" s="542"/>
      <c r="K3" s="542" t="s">
        <v>541</v>
      </c>
      <c r="L3" s="542" t="s">
        <v>542</v>
      </c>
      <c r="M3" s="542" t="s">
        <v>543</v>
      </c>
      <c r="N3" s="542" t="s">
        <v>544</v>
      </c>
      <c r="O3" s="542" t="s">
        <v>272</v>
      </c>
      <c r="P3" s="496" t="s">
        <v>594</v>
      </c>
      <c r="Q3" s="542"/>
      <c r="R3" s="542" t="s">
        <v>541</v>
      </c>
      <c r="S3" s="542" t="s">
        <v>542</v>
      </c>
      <c r="T3" s="542" t="s">
        <v>543</v>
      </c>
      <c r="U3" s="542" t="s">
        <v>544</v>
      </c>
      <c r="V3" s="542" t="s">
        <v>272</v>
      </c>
      <c r="W3" s="496" t="s">
        <v>594</v>
      </c>
    </row>
    <row r="4" spans="1:23" s="508" customFormat="1" ht="12" customHeight="1">
      <c r="A4" s="543"/>
      <c r="B4" s="544">
        <v>1</v>
      </c>
      <c r="C4" s="500" t="s">
        <v>595</v>
      </c>
      <c r="D4" s="588">
        <v>1</v>
      </c>
      <c r="E4" s="588">
        <v>1</v>
      </c>
      <c r="F4" s="588">
        <v>0</v>
      </c>
      <c r="G4" s="588">
        <v>0</v>
      </c>
      <c r="H4" s="588">
        <v>2</v>
      </c>
      <c r="I4" s="588">
        <v>5</v>
      </c>
      <c r="J4" s="588"/>
      <c r="K4" s="589">
        <v>0</v>
      </c>
      <c r="L4" s="589">
        <v>1</v>
      </c>
      <c r="M4" s="589">
        <v>0</v>
      </c>
      <c r="N4" s="589">
        <v>0</v>
      </c>
      <c r="O4" s="588">
        <v>1</v>
      </c>
      <c r="P4" s="589">
        <v>1</v>
      </c>
      <c r="Q4" s="589"/>
      <c r="R4" s="589">
        <v>1</v>
      </c>
      <c r="S4" s="589">
        <v>0</v>
      </c>
      <c r="T4" s="589">
        <v>0</v>
      </c>
      <c r="U4" s="589">
        <v>0</v>
      </c>
      <c r="V4" s="588">
        <v>1</v>
      </c>
      <c r="W4" s="589">
        <v>4</v>
      </c>
    </row>
    <row r="5" spans="1:23" s="508" customFormat="1" ht="12" customHeight="1">
      <c r="A5" s="547"/>
      <c r="B5" s="548">
        <v>2</v>
      </c>
      <c r="C5" s="505" t="s">
        <v>596</v>
      </c>
      <c r="D5" s="590">
        <v>0</v>
      </c>
      <c r="E5" s="590" t="s">
        <v>759</v>
      </c>
      <c r="F5" s="590">
        <v>0</v>
      </c>
      <c r="G5" s="590">
        <v>0</v>
      </c>
      <c r="H5" s="590">
        <v>0</v>
      </c>
      <c r="I5" s="590">
        <v>3</v>
      </c>
      <c r="J5" s="590"/>
      <c r="K5" s="591" t="s">
        <v>759</v>
      </c>
      <c r="L5" s="591" t="s">
        <v>759</v>
      </c>
      <c r="M5" s="591">
        <v>0</v>
      </c>
      <c r="N5" s="591">
        <v>0</v>
      </c>
      <c r="O5" s="590">
        <v>0</v>
      </c>
      <c r="P5" s="591">
        <v>1</v>
      </c>
      <c r="Q5" s="591"/>
      <c r="R5" s="591">
        <v>0</v>
      </c>
      <c r="S5" s="591" t="s">
        <v>759</v>
      </c>
      <c r="T5" s="591" t="s">
        <v>759</v>
      </c>
      <c r="U5" s="591">
        <v>0</v>
      </c>
      <c r="V5" s="590">
        <v>0</v>
      </c>
      <c r="W5" s="591">
        <v>2</v>
      </c>
    </row>
    <row r="6" spans="1:23" s="508" customFormat="1" ht="12" customHeight="1">
      <c r="A6" s="547"/>
      <c r="B6" s="548">
        <v>3</v>
      </c>
      <c r="C6" s="505" t="s">
        <v>597</v>
      </c>
      <c r="D6" s="590">
        <v>1</v>
      </c>
      <c r="E6" s="590">
        <v>1</v>
      </c>
      <c r="F6" s="590">
        <v>1</v>
      </c>
      <c r="G6" s="590">
        <v>3</v>
      </c>
      <c r="H6" s="590">
        <v>6</v>
      </c>
      <c r="I6" s="590" t="s">
        <v>759</v>
      </c>
      <c r="J6" s="590"/>
      <c r="K6" s="591">
        <v>0</v>
      </c>
      <c r="L6" s="591">
        <v>1</v>
      </c>
      <c r="M6" s="591">
        <v>0</v>
      </c>
      <c r="N6" s="591">
        <v>2</v>
      </c>
      <c r="O6" s="590">
        <v>3</v>
      </c>
      <c r="P6" s="591" t="s">
        <v>759</v>
      </c>
      <c r="Q6" s="591"/>
      <c r="R6" s="591">
        <v>1</v>
      </c>
      <c r="S6" s="591">
        <v>0</v>
      </c>
      <c r="T6" s="591">
        <v>1</v>
      </c>
      <c r="U6" s="591">
        <v>1</v>
      </c>
      <c r="V6" s="590">
        <v>3</v>
      </c>
      <c r="W6" s="591" t="s">
        <v>759</v>
      </c>
    </row>
    <row r="7" spans="1:23" s="502" customFormat="1" ht="12" customHeight="1">
      <c r="A7" s="547"/>
      <c r="B7" s="548">
        <v>4</v>
      </c>
      <c r="C7" s="505" t="s">
        <v>598</v>
      </c>
      <c r="D7" s="590">
        <v>2</v>
      </c>
      <c r="E7" s="590">
        <v>0</v>
      </c>
      <c r="F7" s="590">
        <v>3</v>
      </c>
      <c r="G7" s="590" t="s">
        <v>759</v>
      </c>
      <c r="H7" s="590">
        <v>5</v>
      </c>
      <c r="I7" s="590" t="s">
        <v>759</v>
      </c>
      <c r="J7" s="590"/>
      <c r="K7" s="591">
        <v>1</v>
      </c>
      <c r="L7" s="591">
        <v>0</v>
      </c>
      <c r="M7" s="591">
        <v>0</v>
      </c>
      <c r="N7" s="591" t="s">
        <v>759</v>
      </c>
      <c r="O7" s="590">
        <v>1</v>
      </c>
      <c r="P7" s="591" t="s">
        <v>759</v>
      </c>
      <c r="Q7" s="591"/>
      <c r="R7" s="591">
        <v>1</v>
      </c>
      <c r="S7" s="591">
        <v>0</v>
      </c>
      <c r="T7" s="591">
        <v>3</v>
      </c>
      <c r="U7" s="591" t="s">
        <v>759</v>
      </c>
      <c r="V7" s="590">
        <v>4</v>
      </c>
      <c r="W7" s="591" t="s">
        <v>759</v>
      </c>
    </row>
    <row r="8" spans="1:23" s="502" customFormat="1" ht="12" customHeight="1">
      <c r="A8" s="547"/>
      <c r="B8" s="548">
        <v>5</v>
      </c>
      <c r="C8" s="505" t="s">
        <v>599</v>
      </c>
      <c r="D8" s="590">
        <v>0</v>
      </c>
      <c r="E8" s="590" t="s">
        <v>759</v>
      </c>
      <c r="F8" s="590">
        <v>2</v>
      </c>
      <c r="G8" s="590" t="s">
        <v>759</v>
      </c>
      <c r="H8" s="590">
        <v>2</v>
      </c>
      <c r="I8" s="590" t="s">
        <v>759</v>
      </c>
      <c r="J8" s="590"/>
      <c r="K8" s="591">
        <v>0</v>
      </c>
      <c r="L8" s="591" t="s">
        <v>759</v>
      </c>
      <c r="M8" s="591">
        <v>1</v>
      </c>
      <c r="N8" s="591" t="s">
        <v>759</v>
      </c>
      <c r="O8" s="590">
        <v>1</v>
      </c>
      <c r="P8" s="591" t="s">
        <v>759</v>
      </c>
      <c r="Q8" s="591"/>
      <c r="R8" s="591">
        <v>0</v>
      </c>
      <c r="S8" s="591" t="s">
        <v>759</v>
      </c>
      <c r="T8" s="591">
        <v>0</v>
      </c>
      <c r="U8" s="591" t="s">
        <v>759</v>
      </c>
      <c r="V8" s="590">
        <v>0</v>
      </c>
      <c r="W8" s="591" t="s">
        <v>759</v>
      </c>
    </row>
    <row r="9" spans="1:23" s="502" customFormat="1" ht="12" customHeight="1">
      <c r="A9" s="547"/>
      <c r="B9" s="548">
        <v>6</v>
      </c>
      <c r="C9" s="505" t="s">
        <v>600</v>
      </c>
      <c r="D9" s="590">
        <v>0</v>
      </c>
      <c r="E9" s="590">
        <v>0</v>
      </c>
      <c r="F9" s="590">
        <v>3</v>
      </c>
      <c r="G9" s="590" t="s">
        <v>759</v>
      </c>
      <c r="H9" s="590">
        <v>3</v>
      </c>
      <c r="I9" s="590">
        <v>0</v>
      </c>
      <c r="J9" s="590"/>
      <c r="K9" s="591">
        <v>0</v>
      </c>
      <c r="L9" s="591">
        <v>0</v>
      </c>
      <c r="M9" s="591">
        <v>2</v>
      </c>
      <c r="N9" s="591" t="s">
        <v>759</v>
      </c>
      <c r="O9" s="590">
        <v>2</v>
      </c>
      <c r="P9" s="591">
        <v>0</v>
      </c>
      <c r="Q9" s="591"/>
      <c r="R9" s="591">
        <v>0</v>
      </c>
      <c r="S9" s="591">
        <v>0</v>
      </c>
      <c r="T9" s="591">
        <v>1</v>
      </c>
      <c r="U9" s="591" t="s">
        <v>759</v>
      </c>
      <c r="V9" s="590">
        <v>1</v>
      </c>
      <c r="W9" s="591">
        <v>0</v>
      </c>
    </row>
    <row r="10" spans="1:23" s="502" customFormat="1" ht="12" customHeight="1">
      <c r="A10" s="547"/>
      <c r="B10" s="548">
        <v>7</v>
      </c>
      <c r="C10" s="505" t="s">
        <v>601</v>
      </c>
      <c r="D10" s="590">
        <v>2</v>
      </c>
      <c r="E10" s="590">
        <v>1</v>
      </c>
      <c r="F10" s="590">
        <v>1</v>
      </c>
      <c r="G10" s="590">
        <v>4</v>
      </c>
      <c r="H10" s="590">
        <v>8</v>
      </c>
      <c r="I10" s="590" t="s">
        <v>759</v>
      </c>
      <c r="J10" s="590"/>
      <c r="K10" s="591">
        <v>2</v>
      </c>
      <c r="L10" s="591">
        <v>0</v>
      </c>
      <c r="M10" s="591">
        <v>1</v>
      </c>
      <c r="N10" s="591">
        <v>1</v>
      </c>
      <c r="O10" s="590">
        <v>4</v>
      </c>
      <c r="P10" s="591" t="s">
        <v>759</v>
      </c>
      <c r="Q10" s="591"/>
      <c r="R10" s="591">
        <v>0</v>
      </c>
      <c r="S10" s="591">
        <v>1</v>
      </c>
      <c r="T10" s="591">
        <v>0</v>
      </c>
      <c r="U10" s="591">
        <v>3</v>
      </c>
      <c r="V10" s="590">
        <v>4</v>
      </c>
      <c r="W10" s="591" t="s">
        <v>759</v>
      </c>
    </row>
    <row r="11" spans="1:23" s="502" customFormat="1" ht="12" customHeight="1">
      <c r="A11" s="547"/>
      <c r="B11" s="548">
        <v>8</v>
      </c>
      <c r="C11" s="505" t="s">
        <v>602</v>
      </c>
      <c r="D11" s="590">
        <v>2</v>
      </c>
      <c r="E11" s="590">
        <v>6</v>
      </c>
      <c r="F11" s="590">
        <v>9</v>
      </c>
      <c r="G11" s="590">
        <v>26</v>
      </c>
      <c r="H11" s="590">
        <v>43</v>
      </c>
      <c r="I11" s="590">
        <v>20</v>
      </c>
      <c r="J11" s="590"/>
      <c r="K11" s="591">
        <v>1</v>
      </c>
      <c r="L11" s="591">
        <v>2</v>
      </c>
      <c r="M11" s="591">
        <v>2</v>
      </c>
      <c r="N11" s="591">
        <v>10</v>
      </c>
      <c r="O11" s="590">
        <v>15</v>
      </c>
      <c r="P11" s="591">
        <v>5</v>
      </c>
      <c r="Q11" s="591"/>
      <c r="R11" s="591">
        <v>1</v>
      </c>
      <c r="S11" s="591">
        <v>4</v>
      </c>
      <c r="T11" s="591">
        <v>7</v>
      </c>
      <c r="U11" s="591">
        <v>16</v>
      </c>
      <c r="V11" s="590">
        <v>28</v>
      </c>
      <c r="W11" s="591">
        <v>15</v>
      </c>
    </row>
    <row r="12" spans="1:23" s="502" customFormat="1" ht="12" customHeight="1">
      <c r="A12" s="547"/>
      <c r="B12" s="548">
        <v>9</v>
      </c>
      <c r="C12" s="505" t="s">
        <v>603</v>
      </c>
      <c r="D12" s="590">
        <v>1</v>
      </c>
      <c r="E12" s="590">
        <v>1</v>
      </c>
      <c r="F12" s="590">
        <v>2</v>
      </c>
      <c r="G12" s="590">
        <v>2</v>
      </c>
      <c r="H12" s="590">
        <v>6</v>
      </c>
      <c r="I12" s="590">
        <v>66</v>
      </c>
      <c r="J12" s="590"/>
      <c r="K12" s="591">
        <v>0</v>
      </c>
      <c r="L12" s="591">
        <v>0</v>
      </c>
      <c r="M12" s="591">
        <v>1</v>
      </c>
      <c r="N12" s="591">
        <v>0</v>
      </c>
      <c r="O12" s="590">
        <v>1</v>
      </c>
      <c r="P12" s="591">
        <v>28</v>
      </c>
      <c r="Q12" s="591"/>
      <c r="R12" s="591">
        <v>1</v>
      </c>
      <c r="S12" s="591">
        <v>1</v>
      </c>
      <c r="T12" s="591">
        <v>1</v>
      </c>
      <c r="U12" s="591">
        <v>2</v>
      </c>
      <c r="V12" s="590">
        <v>5</v>
      </c>
      <c r="W12" s="591">
        <v>38</v>
      </c>
    </row>
    <row r="13" spans="1:23" s="502" customFormat="1" ht="12" customHeight="1">
      <c r="A13" s="547"/>
      <c r="B13" s="548">
        <v>10</v>
      </c>
      <c r="C13" s="505" t="s">
        <v>604</v>
      </c>
      <c r="D13" s="590">
        <v>3</v>
      </c>
      <c r="E13" s="590">
        <v>7</v>
      </c>
      <c r="F13" s="590">
        <v>14</v>
      </c>
      <c r="G13" s="590">
        <v>19</v>
      </c>
      <c r="H13" s="590">
        <v>43</v>
      </c>
      <c r="I13" s="590">
        <v>33</v>
      </c>
      <c r="J13" s="590"/>
      <c r="K13" s="591">
        <v>1</v>
      </c>
      <c r="L13" s="591">
        <v>4</v>
      </c>
      <c r="M13" s="591">
        <v>2</v>
      </c>
      <c r="N13" s="591">
        <v>9</v>
      </c>
      <c r="O13" s="590">
        <v>16</v>
      </c>
      <c r="P13" s="591">
        <v>16</v>
      </c>
      <c r="Q13" s="591"/>
      <c r="R13" s="591">
        <v>2</v>
      </c>
      <c r="S13" s="591">
        <v>3</v>
      </c>
      <c r="T13" s="591">
        <v>12</v>
      </c>
      <c r="U13" s="591">
        <v>10</v>
      </c>
      <c r="V13" s="590">
        <v>27</v>
      </c>
      <c r="W13" s="591">
        <v>17</v>
      </c>
    </row>
    <row r="14" spans="1:23" s="502" customFormat="1" ht="12" customHeight="1">
      <c r="A14" s="547"/>
      <c r="B14" s="548">
        <v>11</v>
      </c>
      <c r="C14" s="505" t="s">
        <v>605</v>
      </c>
      <c r="D14" s="590">
        <v>2</v>
      </c>
      <c r="E14" s="590">
        <v>6</v>
      </c>
      <c r="F14" s="590">
        <v>10</v>
      </c>
      <c r="G14" s="590">
        <v>18</v>
      </c>
      <c r="H14" s="590">
        <v>36</v>
      </c>
      <c r="I14" s="590">
        <v>40</v>
      </c>
      <c r="J14" s="590"/>
      <c r="K14" s="591">
        <v>0</v>
      </c>
      <c r="L14" s="591">
        <v>0</v>
      </c>
      <c r="M14" s="591">
        <v>3</v>
      </c>
      <c r="N14" s="591">
        <v>7</v>
      </c>
      <c r="O14" s="590">
        <v>10</v>
      </c>
      <c r="P14" s="591">
        <v>11</v>
      </c>
      <c r="Q14" s="591"/>
      <c r="R14" s="591">
        <v>2</v>
      </c>
      <c r="S14" s="591">
        <v>6</v>
      </c>
      <c r="T14" s="591">
        <v>7</v>
      </c>
      <c r="U14" s="591">
        <v>11</v>
      </c>
      <c r="V14" s="590">
        <v>26</v>
      </c>
      <c r="W14" s="591">
        <v>29</v>
      </c>
    </row>
    <row r="15" spans="1:23" s="502" customFormat="1" ht="12" customHeight="1">
      <c r="A15" s="547"/>
      <c r="B15" s="548">
        <v>12</v>
      </c>
      <c r="C15" s="505" t="s">
        <v>606</v>
      </c>
      <c r="D15" s="590">
        <v>0</v>
      </c>
      <c r="E15" s="590">
        <v>0</v>
      </c>
      <c r="F15" s="590">
        <v>2</v>
      </c>
      <c r="G15" s="590">
        <v>2</v>
      </c>
      <c r="H15" s="590">
        <v>4</v>
      </c>
      <c r="I15" s="590">
        <v>69</v>
      </c>
      <c r="J15" s="590"/>
      <c r="K15" s="591">
        <v>0</v>
      </c>
      <c r="L15" s="591">
        <v>0</v>
      </c>
      <c r="M15" s="591">
        <v>0</v>
      </c>
      <c r="N15" s="591">
        <v>1</v>
      </c>
      <c r="O15" s="590">
        <v>1</v>
      </c>
      <c r="P15" s="591">
        <v>35</v>
      </c>
      <c r="Q15" s="591"/>
      <c r="R15" s="591">
        <v>0</v>
      </c>
      <c r="S15" s="591">
        <v>0</v>
      </c>
      <c r="T15" s="591">
        <v>2</v>
      </c>
      <c r="U15" s="591">
        <v>1</v>
      </c>
      <c r="V15" s="590">
        <v>3</v>
      </c>
      <c r="W15" s="591">
        <v>34</v>
      </c>
    </row>
    <row r="16" spans="1:23" s="502" customFormat="1" ht="12" customHeight="1">
      <c r="A16" s="547"/>
      <c r="B16" s="548">
        <v>13</v>
      </c>
      <c r="C16" s="505" t="s">
        <v>607</v>
      </c>
      <c r="D16" s="590">
        <v>1</v>
      </c>
      <c r="E16" s="590">
        <v>3</v>
      </c>
      <c r="F16" s="590">
        <v>3</v>
      </c>
      <c r="G16" s="590">
        <v>9</v>
      </c>
      <c r="H16" s="590">
        <v>16</v>
      </c>
      <c r="I16" s="590">
        <v>244</v>
      </c>
      <c r="J16" s="590"/>
      <c r="K16" s="591">
        <v>1</v>
      </c>
      <c r="L16" s="591">
        <v>2</v>
      </c>
      <c r="M16" s="591">
        <v>2</v>
      </c>
      <c r="N16" s="591">
        <v>6</v>
      </c>
      <c r="O16" s="590">
        <v>11</v>
      </c>
      <c r="P16" s="591">
        <v>106</v>
      </c>
      <c r="Q16" s="591"/>
      <c r="R16" s="591">
        <v>0</v>
      </c>
      <c r="S16" s="591">
        <v>1</v>
      </c>
      <c r="T16" s="591">
        <v>1</v>
      </c>
      <c r="U16" s="591">
        <v>3</v>
      </c>
      <c r="V16" s="590">
        <v>5</v>
      </c>
      <c r="W16" s="591">
        <v>138</v>
      </c>
    </row>
    <row r="17" spans="1:23" s="502" customFormat="1" ht="12" customHeight="1">
      <c r="A17" s="547"/>
      <c r="B17" s="548">
        <v>14</v>
      </c>
      <c r="C17" s="505" t="s">
        <v>608</v>
      </c>
      <c r="D17" s="590">
        <v>2</v>
      </c>
      <c r="E17" s="590">
        <v>6</v>
      </c>
      <c r="F17" s="590">
        <v>9</v>
      </c>
      <c r="G17" s="590">
        <v>13</v>
      </c>
      <c r="H17" s="590">
        <v>30</v>
      </c>
      <c r="I17" s="590" t="s">
        <v>759</v>
      </c>
      <c r="J17" s="590"/>
      <c r="K17" s="591">
        <v>2</v>
      </c>
      <c r="L17" s="591">
        <v>0</v>
      </c>
      <c r="M17" s="591">
        <v>7</v>
      </c>
      <c r="N17" s="591">
        <v>5</v>
      </c>
      <c r="O17" s="590">
        <v>14</v>
      </c>
      <c r="P17" s="591" t="s">
        <v>759</v>
      </c>
      <c r="Q17" s="591"/>
      <c r="R17" s="591">
        <v>0</v>
      </c>
      <c r="S17" s="591">
        <v>6</v>
      </c>
      <c r="T17" s="591">
        <v>2</v>
      </c>
      <c r="U17" s="591">
        <v>8</v>
      </c>
      <c r="V17" s="590">
        <v>16</v>
      </c>
      <c r="W17" s="591" t="s">
        <v>759</v>
      </c>
    </row>
    <row r="18" spans="1:23" s="502" customFormat="1" ht="12" customHeight="1">
      <c r="A18" s="547"/>
      <c r="B18" s="548">
        <v>15</v>
      </c>
      <c r="C18" s="505" t="s">
        <v>609</v>
      </c>
      <c r="D18" s="590">
        <v>0</v>
      </c>
      <c r="E18" s="590">
        <v>0</v>
      </c>
      <c r="F18" s="590">
        <v>1</v>
      </c>
      <c r="G18" s="590">
        <v>3</v>
      </c>
      <c r="H18" s="590">
        <v>4</v>
      </c>
      <c r="I18" s="590">
        <v>38</v>
      </c>
      <c r="J18" s="590"/>
      <c r="K18" s="591">
        <v>0</v>
      </c>
      <c r="L18" s="591">
        <v>0</v>
      </c>
      <c r="M18" s="591">
        <v>1</v>
      </c>
      <c r="N18" s="591">
        <v>3</v>
      </c>
      <c r="O18" s="590">
        <v>4</v>
      </c>
      <c r="P18" s="591">
        <v>18</v>
      </c>
      <c r="Q18" s="591"/>
      <c r="R18" s="591">
        <v>0</v>
      </c>
      <c r="S18" s="591">
        <v>0</v>
      </c>
      <c r="T18" s="591">
        <v>0</v>
      </c>
      <c r="U18" s="591">
        <v>0</v>
      </c>
      <c r="V18" s="590">
        <v>0</v>
      </c>
      <c r="W18" s="591">
        <v>20</v>
      </c>
    </row>
    <row r="19" spans="1:23" s="502" customFormat="1" ht="12" customHeight="1">
      <c r="A19" s="547"/>
      <c r="B19" s="548">
        <v>16</v>
      </c>
      <c r="C19" s="505" t="s">
        <v>610</v>
      </c>
      <c r="D19" s="590">
        <v>0</v>
      </c>
      <c r="E19" s="590">
        <v>0</v>
      </c>
      <c r="F19" s="590">
        <v>0</v>
      </c>
      <c r="G19" s="590">
        <v>2</v>
      </c>
      <c r="H19" s="590">
        <v>2</v>
      </c>
      <c r="I19" s="590">
        <v>44</v>
      </c>
      <c r="J19" s="590"/>
      <c r="K19" s="591" t="s">
        <v>759</v>
      </c>
      <c r="L19" s="591">
        <v>0</v>
      </c>
      <c r="M19" s="591">
        <v>0</v>
      </c>
      <c r="N19" s="591">
        <v>1</v>
      </c>
      <c r="O19" s="590">
        <v>1</v>
      </c>
      <c r="P19" s="591">
        <v>17</v>
      </c>
      <c r="Q19" s="591"/>
      <c r="R19" s="591">
        <v>0</v>
      </c>
      <c r="S19" s="591">
        <v>0</v>
      </c>
      <c r="T19" s="591">
        <v>0</v>
      </c>
      <c r="U19" s="591">
        <v>1</v>
      </c>
      <c r="V19" s="590">
        <v>1</v>
      </c>
      <c r="W19" s="591">
        <v>27</v>
      </c>
    </row>
    <row r="20" spans="1:23" s="502" customFormat="1" ht="12" customHeight="1">
      <c r="A20" s="547"/>
      <c r="B20" s="548">
        <v>17</v>
      </c>
      <c r="C20" s="505" t="s">
        <v>611</v>
      </c>
      <c r="D20" s="1102" t="s">
        <v>760</v>
      </c>
      <c r="E20" s="1102" t="s">
        <v>760</v>
      </c>
      <c r="F20" s="1102" t="s">
        <v>760</v>
      </c>
      <c r="G20" s="1102" t="s">
        <v>760</v>
      </c>
      <c r="H20" s="1102" t="s">
        <v>760</v>
      </c>
      <c r="I20" s="1102" t="s">
        <v>760</v>
      </c>
      <c r="J20" s="1102" t="s">
        <v>760</v>
      </c>
      <c r="K20" s="1102" t="s">
        <v>760</v>
      </c>
      <c r="L20" s="1102" t="s">
        <v>760</v>
      </c>
      <c r="M20" s="1102" t="s">
        <v>760</v>
      </c>
      <c r="N20" s="1102" t="s">
        <v>760</v>
      </c>
      <c r="O20" s="1102" t="s">
        <v>760</v>
      </c>
      <c r="P20" s="1102" t="s">
        <v>760</v>
      </c>
      <c r="Q20" s="1102" t="s">
        <v>760</v>
      </c>
      <c r="R20" s="1102" t="s">
        <v>760</v>
      </c>
      <c r="S20" s="1102" t="s">
        <v>760</v>
      </c>
      <c r="T20" s="1102" t="s">
        <v>760</v>
      </c>
      <c r="U20" s="1102" t="s">
        <v>760</v>
      </c>
      <c r="V20" s="1102" t="s">
        <v>760</v>
      </c>
      <c r="W20" s="1102" t="s">
        <v>760</v>
      </c>
    </row>
    <row r="21" spans="1:23" s="502" customFormat="1" ht="12" customHeight="1">
      <c r="A21" s="547"/>
      <c r="B21" s="548">
        <v>18</v>
      </c>
      <c r="C21" s="505" t="s">
        <v>612</v>
      </c>
      <c r="D21" s="1102" t="s">
        <v>760</v>
      </c>
      <c r="E21" s="1102" t="s">
        <v>760</v>
      </c>
      <c r="F21" s="1102" t="s">
        <v>760</v>
      </c>
      <c r="G21" s="1102" t="s">
        <v>760</v>
      </c>
      <c r="H21" s="1102" t="s">
        <v>760</v>
      </c>
      <c r="I21" s="1102" t="s">
        <v>829</v>
      </c>
      <c r="J21" s="1102" t="s">
        <v>760</v>
      </c>
      <c r="K21" s="1102" t="s">
        <v>760</v>
      </c>
      <c r="L21" s="1102" t="s">
        <v>760</v>
      </c>
      <c r="M21" s="1102" t="s">
        <v>760</v>
      </c>
      <c r="N21" s="1102" t="s">
        <v>760</v>
      </c>
      <c r="O21" s="1102" t="s">
        <v>760</v>
      </c>
      <c r="P21" s="1102" t="s">
        <v>829</v>
      </c>
      <c r="Q21" s="1102" t="s">
        <v>760</v>
      </c>
      <c r="R21" s="1102" t="s">
        <v>760</v>
      </c>
      <c r="S21" s="1102" t="s">
        <v>760</v>
      </c>
      <c r="T21" s="1102" t="s">
        <v>760</v>
      </c>
      <c r="U21" s="1102" t="s">
        <v>760</v>
      </c>
      <c r="V21" s="1102" t="s">
        <v>760</v>
      </c>
      <c r="W21" s="1102" t="s">
        <v>829</v>
      </c>
    </row>
    <row r="22" spans="1:23" s="502" customFormat="1" ht="12" customHeight="1">
      <c r="A22" s="547"/>
      <c r="B22" s="548">
        <v>19</v>
      </c>
      <c r="C22" s="505" t="s">
        <v>613</v>
      </c>
      <c r="D22" s="590">
        <v>2</v>
      </c>
      <c r="E22" s="590">
        <v>2</v>
      </c>
      <c r="F22" s="590">
        <v>8</v>
      </c>
      <c r="G22" s="590">
        <v>4</v>
      </c>
      <c r="H22" s="590">
        <v>16</v>
      </c>
      <c r="I22" s="590">
        <v>2</v>
      </c>
      <c r="J22" s="590"/>
      <c r="K22" s="591">
        <v>0</v>
      </c>
      <c r="L22" s="591">
        <v>0</v>
      </c>
      <c r="M22" s="591">
        <v>4</v>
      </c>
      <c r="N22" s="591">
        <v>2</v>
      </c>
      <c r="O22" s="590">
        <v>6</v>
      </c>
      <c r="P22" s="591">
        <v>1</v>
      </c>
      <c r="Q22" s="591"/>
      <c r="R22" s="591">
        <v>2</v>
      </c>
      <c r="S22" s="591">
        <v>2</v>
      </c>
      <c r="T22" s="591">
        <v>4</v>
      </c>
      <c r="U22" s="591">
        <v>2</v>
      </c>
      <c r="V22" s="590">
        <v>10</v>
      </c>
      <c r="W22" s="591">
        <v>1</v>
      </c>
    </row>
    <row r="23" spans="1:23" s="502" customFormat="1" ht="12" customHeight="1">
      <c r="A23" s="547"/>
      <c r="B23" s="548">
        <v>20</v>
      </c>
      <c r="C23" s="505" t="s">
        <v>614</v>
      </c>
      <c r="D23" s="590">
        <v>0</v>
      </c>
      <c r="E23" s="590">
        <v>0</v>
      </c>
      <c r="F23" s="590">
        <v>0</v>
      </c>
      <c r="G23" s="590">
        <v>2</v>
      </c>
      <c r="H23" s="590">
        <v>2</v>
      </c>
      <c r="I23" s="590">
        <v>1</v>
      </c>
      <c r="J23" s="590"/>
      <c r="K23" s="591">
        <v>0</v>
      </c>
      <c r="L23" s="591">
        <v>0</v>
      </c>
      <c r="M23" s="591">
        <v>0</v>
      </c>
      <c r="N23" s="591">
        <v>0</v>
      </c>
      <c r="O23" s="590">
        <v>0</v>
      </c>
      <c r="P23" s="591">
        <v>0</v>
      </c>
      <c r="Q23" s="591"/>
      <c r="R23" s="591">
        <v>0</v>
      </c>
      <c r="S23" s="591">
        <v>0</v>
      </c>
      <c r="T23" s="591">
        <v>0</v>
      </c>
      <c r="U23" s="591">
        <v>2</v>
      </c>
      <c r="V23" s="590">
        <v>2</v>
      </c>
      <c r="W23" s="591">
        <v>1</v>
      </c>
    </row>
    <row r="24" spans="1:23" s="502" customFormat="1" ht="12" customHeight="1">
      <c r="A24" s="547"/>
      <c r="B24" s="548">
        <v>21</v>
      </c>
      <c r="C24" s="505" t="s">
        <v>615</v>
      </c>
      <c r="D24" s="590">
        <v>10</v>
      </c>
      <c r="E24" s="590">
        <v>2</v>
      </c>
      <c r="F24" s="590">
        <v>7</v>
      </c>
      <c r="G24" s="590">
        <v>9</v>
      </c>
      <c r="H24" s="590">
        <v>28</v>
      </c>
      <c r="I24" s="590" t="s">
        <v>759</v>
      </c>
      <c r="J24" s="590"/>
      <c r="K24" s="591">
        <v>6</v>
      </c>
      <c r="L24" s="591">
        <v>2</v>
      </c>
      <c r="M24" s="591">
        <v>1</v>
      </c>
      <c r="N24" s="591">
        <v>7</v>
      </c>
      <c r="O24" s="590">
        <v>16</v>
      </c>
      <c r="P24" s="591" t="s">
        <v>759</v>
      </c>
      <c r="Q24" s="591"/>
      <c r="R24" s="591">
        <v>4</v>
      </c>
      <c r="S24" s="591">
        <v>0</v>
      </c>
      <c r="T24" s="591">
        <v>6</v>
      </c>
      <c r="U24" s="591">
        <v>2</v>
      </c>
      <c r="V24" s="590">
        <v>12</v>
      </c>
      <c r="W24" s="591" t="s">
        <v>759</v>
      </c>
    </row>
    <row r="25" spans="1:23" s="502" customFormat="1" ht="12" customHeight="1">
      <c r="A25" s="547"/>
      <c r="B25" s="548">
        <v>22</v>
      </c>
      <c r="C25" s="505" t="s">
        <v>616</v>
      </c>
      <c r="D25" s="592">
        <v>18</v>
      </c>
      <c r="E25" s="592">
        <v>13</v>
      </c>
      <c r="F25" s="592">
        <v>29</v>
      </c>
      <c r="G25" s="592">
        <v>72</v>
      </c>
      <c r="H25" s="592">
        <v>132</v>
      </c>
      <c r="I25" s="592">
        <v>142</v>
      </c>
      <c r="J25" s="590"/>
      <c r="K25" s="593">
        <v>12</v>
      </c>
      <c r="L25" s="593">
        <v>3</v>
      </c>
      <c r="M25" s="593">
        <v>10</v>
      </c>
      <c r="N25" s="593">
        <v>32</v>
      </c>
      <c r="O25" s="592">
        <v>57</v>
      </c>
      <c r="P25" s="593">
        <v>52</v>
      </c>
      <c r="Q25" s="591"/>
      <c r="R25" s="593">
        <v>6</v>
      </c>
      <c r="S25" s="593">
        <v>10</v>
      </c>
      <c r="T25" s="593">
        <v>19</v>
      </c>
      <c r="U25" s="593">
        <v>40</v>
      </c>
      <c r="V25" s="592">
        <v>75</v>
      </c>
      <c r="W25" s="593">
        <v>90</v>
      </c>
    </row>
    <row r="26" spans="1:23" s="502" customFormat="1" ht="12" customHeight="1">
      <c r="A26" s="547"/>
      <c r="B26" s="548">
        <v>23</v>
      </c>
      <c r="C26" s="505" t="s">
        <v>617</v>
      </c>
      <c r="D26" s="590">
        <v>12</v>
      </c>
      <c r="E26" s="590">
        <v>16</v>
      </c>
      <c r="F26" s="590">
        <v>28</v>
      </c>
      <c r="G26" s="590">
        <v>45</v>
      </c>
      <c r="H26" s="590">
        <v>101</v>
      </c>
      <c r="I26" s="590" t="s">
        <v>759</v>
      </c>
      <c r="J26" s="590"/>
      <c r="K26" s="591">
        <v>7</v>
      </c>
      <c r="L26" s="591">
        <v>8</v>
      </c>
      <c r="M26" s="591">
        <v>10</v>
      </c>
      <c r="N26" s="591">
        <v>26</v>
      </c>
      <c r="O26" s="590">
        <v>51</v>
      </c>
      <c r="P26" s="591" t="s">
        <v>759</v>
      </c>
      <c r="Q26" s="591"/>
      <c r="R26" s="591">
        <v>5</v>
      </c>
      <c r="S26" s="591">
        <v>8</v>
      </c>
      <c r="T26" s="591">
        <v>18</v>
      </c>
      <c r="U26" s="591">
        <v>19</v>
      </c>
      <c r="V26" s="590">
        <v>50</v>
      </c>
      <c r="W26" s="591" t="s">
        <v>759</v>
      </c>
    </row>
    <row r="27" spans="1:23" s="502" customFormat="1" ht="12" customHeight="1">
      <c r="A27" s="547"/>
      <c r="B27" s="548">
        <v>24</v>
      </c>
      <c r="C27" s="505" t="s">
        <v>618</v>
      </c>
      <c r="D27" s="590">
        <v>1</v>
      </c>
      <c r="E27" s="590">
        <v>1</v>
      </c>
      <c r="F27" s="590">
        <v>0</v>
      </c>
      <c r="G27" s="590">
        <v>3</v>
      </c>
      <c r="H27" s="590">
        <v>5</v>
      </c>
      <c r="I27" s="590" t="s">
        <v>759</v>
      </c>
      <c r="J27" s="590"/>
      <c r="K27" s="591">
        <v>0</v>
      </c>
      <c r="L27" s="591">
        <v>1</v>
      </c>
      <c r="M27" s="591">
        <v>0</v>
      </c>
      <c r="N27" s="591">
        <v>1</v>
      </c>
      <c r="O27" s="590">
        <v>2</v>
      </c>
      <c r="P27" s="591" t="s">
        <v>759</v>
      </c>
      <c r="Q27" s="591"/>
      <c r="R27" s="591">
        <v>1</v>
      </c>
      <c r="S27" s="591">
        <v>0</v>
      </c>
      <c r="T27" s="591">
        <v>0</v>
      </c>
      <c r="U27" s="591">
        <v>2</v>
      </c>
      <c r="V27" s="590">
        <v>3</v>
      </c>
      <c r="W27" s="591" t="s">
        <v>759</v>
      </c>
    </row>
    <row r="28" spans="1:23" s="502" customFormat="1" ht="12" customHeight="1">
      <c r="A28" s="547"/>
      <c r="B28" s="548">
        <v>25</v>
      </c>
      <c r="C28" s="505" t="s">
        <v>619</v>
      </c>
      <c r="D28" s="590">
        <v>10</v>
      </c>
      <c r="E28" s="590">
        <v>12</v>
      </c>
      <c r="F28" s="590">
        <v>13</v>
      </c>
      <c r="G28" s="590">
        <v>14</v>
      </c>
      <c r="H28" s="590">
        <v>49</v>
      </c>
      <c r="I28" s="590" t="s">
        <v>759</v>
      </c>
      <c r="J28" s="590"/>
      <c r="K28" s="591">
        <v>6</v>
      </c>
      <c r="L28" s="591">
        <v>7</v>
      </c>
      <c r="M28" s="591">
        <v>11</v>
      </c>
      <c r="N28" s="591">
        <v>4</v>
      </c>
      <c r="O28" s="590">
        <v>28</v>
      </c>
      <c r="P28" s="591" t="s">
        <v>759</v>
      </c>
      <c r="Q28" s="591"/>
      <c r="R28" s="591">
        <v>4</v>
      </c>
      <c r="S28" s="591">
        <v>5</v>
      </c>
      <c r="T28" s="591">
        <v>2</v>
      </c>
      <c r="U28" s="591">
        <v>10</v>
      </c>
      <c r="V28" s="590">
        <v>21</v>
      </c>
      <c r="W28" s="591" t="s">
        <v>759</v>
      </c>
    </row>
    <row r="29" spans="1:23" s="502" customFormat="1" ht="12" customHeight="1">
      <c r="A29" s="547"/>
      <c r="B29" s="548">
        <v>26</v>
      </c>
      <c r="C29" s="505" t="s">
        <v>620</v>
      </c>
      <c r="D29" s="590">
        <v>0</v>
      </c>
      <c r="E29" s="590">
        <v>0</v>
      </c>
      <c r="F29" s="590">
        <v>1</v>
      </c>
      <c r="G29" s="590">
        <v>1</v>
      </c>
      <c r="H29" s="590">
        <v>2</v>
      </c>
      <c r="I29" s="590" t="s">
        <v>759</v>
      </c>
      <c r="J29" s="590"/>
      <c r="K29" s="591">
        <v>0</v>
      </c>
      <c r="L29" s="591">
        <v>0</v>
      </c>
      <c r="M29" s="591">
        <v>0</v>
      </c>
      <c r="N29" s="591">
        <v>0</v>
      </c>
      <c r="O29" s="590" t="s">
        <v>227</v>
      </c>
      <c r="P29" s="591" t="s">
        <v>759</v>
      </c>
      <c r="Q29" s="591"/>
      <c r="R29" s="591">
        <v>0</v>
      </c>
      <c r="S29" s="591">
        <v>0</v>
      </c>
      <c r="T29" s="591">
        <v>1</v>
      </c>
      <c r="U29" s="591">
        <v>1</v>
      </c>
      <c r="V29" s="590">
        <v>2</v>
      </c>
      <c r="W29" s="591" t="s">
        <v>759</v>
      </c>
    </row>
    <row r="30" spans="1:23" s="502" customFormat="1" ht="12" customHeight="1">
      <c r="A30" s="547"/>
      <c r="B30" s="548">
        <v>27</v>
      </c>
      <c r="C30" s="505" t="s">
        <v>621</v>
      </c>
      <c r="D30" s="590">
        <v>10</v>
      </c>
      <c r="E30" s="590">
        <v>1</v>
      </c>
      <c r="F30" s="590">
        <v>1</v>
      </c>
      <c r="G30" s="590">
        <v>5</v>
      </c>
      <c r="H30" s="590">
        <v>17</v>
      </c>
      <c r="I30" s="590" t="s">
        <v>759</v>
      </c>
      <c r="J30" s="590"/>
      <c r="K30" s="591">
        <v>3</v>
      </c>
      <c r="L30" s="591">
        <v>0</v>
      </c>
      <c r="M30" s="591">
        <v>0</v>
      </c>
      <c r="N30" s="591">
        <v>3</v>
      </c>
      <c r="O30" s="590">
        <v>6</v>
      </c>
      <c r="P30" s="591" t="s">
        <v>759</v>
      </c>
      <c r="Q30" s="591"/>
      <c r="R30" s="591">
        <v>7</v>
      </c>
      <c r="S30" s="591">
        <v>1</v>
      </c>
      <c r="T30" s="591">
        <v>1</v>
      </c>
      <c r="U30" s="591">
        <v>2</v>
      </c>
      <c r="V30" s="590">
        <v>11</v>
      </c>
      <c r="W30" s="591" t="s">
        <v>759</v>
      </c>
    </row>
    <row r="31" spans="1:23" s="502" customFormat="1" ht="12" customHeight="1">
      <c r="A31" s="547"/>
      <c r="B31" s="548">
        <v>28</v>
      </c>
      <c r="C31" s="505" t="s">
        <v>622</v>
      </c>
      <c r="D31" s="590">
        <v>4</v>
      </c>
      <c r="E31" s="590">
        <v>1</v>
      </c>
      <c r="F31" s="590">
        <v>0</v>
      </c>
      <c r="G31" s="590" t="s">
        <v>759</v>
      </c>
      <c r="H31" s="590">
        <v>5</v>
      </c>
      <c r="I31" s="590" t="s">
        <v>759</v>
      </c>
      <c r="J31" s="590"/>
      <c r="K31" s="591">
        <v>2</v>
      </c>
      <c r="L31" s="591">
        <v>0</v>
      </c>
      <c r="M31" s="591">
        <v>0</v>
      </c>
      <c r="N31" s="591" t="s">
        <v>759</v>
      </c>
      <c r="O31" s="590">
        <v>2</v>
      </c>
      <c r="P31" s="591" t="s">
        <v>759</v>
      </c>
      <c r="Q31" s="591"/>
      <c r="R31" s="591">
        <v>2</v>
      </c>
      <c r="S31" s="591">
        <v>1</v>
      </c>
      <c r="T31" s="591">
        <v>0</v>
      </c>
      <c r="U31" s="591" t="s">
        <v>759</v>
      </c>
      <c r="V31" s="590">
        <v>3</v>
      </c>
      <c r="W31" s="591" t="s">
        <v>759</v>
      </c>
    </row>
    <row r="32" spans="1:23" s="502" customFormat="1" ht="12" customHeight="1">
      <c r="A32" s="547"/>
      <c r="B32" s="548">
        <v>29</v>
      </c>
      <c r="C32" s="505" t="s">
        <v>623</v>
      </c>
      <c r="D32" s="590">
        <v>12</v>
      </c>
      <c r="E32" s="590">
        <v>10</v>
      </c>
      <c r="F32" s="590">
        <v>11</v>
      </c>
      <c r="G32" s="590">
        <v>19</v>
      </c>
      <c r="H32" s="590">
        <v>52</v>
      </c>
      <c r="I32" s="590" t="s">
        <v>759</v>
      </c>
      <c r="J32" s="590"/>
      <c r="K32" s="591">
        <v>5</v>
      </c>
      <c r="L32" s="591">
        <v>5</v>
      </c>
      <c r="M32" s="591">
        <v>5</v>
      </c>
      <c r="N32" s="591">
        <v>7</v>
      </c>
      <c r="O32" s="590">
        <v>22</v>
      </c>
      <c r="P32" s="591" t="s">
        <v>759</v>
      </c>
      <c r="Q32" s="591"/>
      <c r="R32" s="591">
        <v>7</v>
      </c>
      <c r="S32" s="591">
        <v>5</v>
      </c>
      <c r="T32" s="591">
        <v>6</v>
      </c>
      <c r="U32" s="591">
        <v>12</v>
      </c>
      <c r="V32" s="590">
        <v>30</v>
      </c>
      <c r="W32" s="591" t="s">
        <v>759</v>
      </c>
    </row>
    <row r="33" spans="1:23" s="502" customFormat="1" ht="12" customHeight="1">
      <c r="A33" s="547"/>
      <c r="B33" s="548">
        <v>30</v>
      </c>
      <c r="C33" s="505" t="s">
        <v>624</v>
      </c>
      <c r="D33" s="590">
        <v>20</v>
      </c>
      <c r="E33" s="590">
        <v>21</v>
      </c>
      <c r="F33" s="590">
        <v>36</v>
      </c>
      <c r="G33" s="590">
        <v>0</v>
      </c>
      <c r="H33" s="590">
        <v>77</v>
      </c>
      <c r="I33" s="590" t="s">
        <v>759</v>
      </c>
      <c r="J33" s="590"/>
      <c r="K33" s="591">
        <v>3</v>
      </c>
      <c r="L33" s="591">
        <v>9</v>
      </c>
      <c r="M33" s="591">
        <v>15</v>
      </c>
      <c r="N33" s="591" t="s">
        <v>759</v>
      </c>
      <c r="O33" s="590">
        <v>27</v>
      </c>
      <c r="P33" s="591" t="s">
        <v>759</v>
      </c>
      <c r="Q33" s="591"/>
      <c r="R33" s="591">
        <v>17</v>
      </c>
      <c r="S33" s="591">
        <v>12</v>
      </c>
      <c r="T33" s="591">
        <v>21</v>
      </c>
      <c r="U33" s="591">
        <v>0</v>
      </c>
      <c r="V33" s="590">
        <v>50</v>
      </c>
      <c r="W33" s="591" t="s">
        <v>759</v>
      </c>
    </row>
    <row r="34" spans="1:23" s="502" customFormat="1" ht="12" customHeight="1">
      <c r="A34" s="547"/>
      <c r="B34" s="548">
        <v>31</v>
      </c>
      <c r="C34" s="505" t="s">
        <v>625</v>
      </c>
      <c r="D34" s="590">
        <v>1</v>
      </c>
      <c r="E34" s="590">
        <v>1</v>
      </c>
      <c r="F34" s="590">
        <v>4</v>
      </c>
      <c r="G34" s="590">
        <v>0</v>
      </c>
      <c r="H34" s="590">
        <v>6</v>
      </c>
      <c r="I34" s="590">
        <v>2</v>
      </c>
      <c r="J34" s="590"/>
      <c r="K34" s="591">
        <v>0</v>
      </c>
      <c r="L34" s="591">
        <v>0</v>
      </c>
      <c r="M34" s="591">
        <v>2</v>
      </c>
      <c r="N34" s="591" t="s">
        <v>759</v>
      </c>
      <c r="O34" s="590">
        <v>2</v>
      </c>
      <c r="P34" s="591">
        <v>0</v>
      </c>
      <c r="Q34" s="591"/>
      <c r="R34" s="591">
        <v>1</v>
      </c>
      <c r="S34" s="591">
        <v>1</v>
      </c>
      <c r="T34" s="591">
        <v>2</v>
      </c>
      <c r="U34" s="591">
        <v>0</v>
      </c>
      <c r="V34" s="590">
        <v>4</v>
      </c>
      <c r="W34" s="591">
        <v>2</v>
      </c>
    </row>
    <row r="35" spans="1:23" s="502" customFormat="1" ht="12" customHeight="1">
      <c r="A35" s="547"/>
      <c r="B35" s="548">
        <v>32</v>
      </c>
      <c r="C35" s="505" t="s">
        <v>626</v>
      </c>
      <c r="D35" s="590">
        <v>2</v>
      </c>
      <c r="E35" s="590">
        <v>3</v>
      </c>
      <c r="F35" s="590">
        <v>1</v>
      </c>
      <c r="G35" s="590">
        <v>0</v>
      </c>
      <c r="H35" s="590">
        <v>6</v>
      </c>
      <c r="I35" s="590" t="s">
        <v>759</v>
      </c>
      <c r="J35" s="590"/>
      <c r="K35" s="591">
        <v>1</v>
      </c>
      <c r="L35" s="591">
        <v>1</v>
      </c>
      <c r="M35" s="591">
        <v>0</v>
      </c>
      <c r="N35" s="591">
        <v>0</v>
      </c>
      <c r="O35" s="590">
        <v>2</v>
      </c>
      <c r="P35" s="591" t="s">
        <v>759</v>
      </c>
      <c r="Q35" s="591"/>
      <c r="R35" s="591">
        <v>1</v>
      </c>
      <c r="S35" s="591">
        <v>2</v>
      </c>
      <c r="T35" s="591">
        <v>1</v>
      </c>
      <c r="U35" s="591">
        <v>0</v>
      </c>
      <c r="V35" s="590">
        <v>4</v>
      </c>
      <c r="W35" s="591" t="s">
        <v>759</v>
      </c>
    </row>
    <row r="36" spans="1:23" s="502" customFormat="1" ht="13.5" customHeight="1" thickBot="1">
      <c r="A36" s="547"/>
      <c r="B36" s="551">
        <v>33</v>
      </c>
      <c r="C36" s="510" t="s">
        <v>627</v>
      </c>
      <c r="D36" s="594">
        <v>0</v>
      </c>
      <c r="E36" s="594">
        <v>0</v>
      </c>
      <c r="F36" s="594">
        <v>0</v>
      </c>
      <c r="G36" s="594">
        <v>0</v>
      </c>
      <c r="H36" s="594">
        <v>0</v>
      </c>
      <c r="I36" s="594">
        <v>1</v>
      </c>
      <c r="J36" s="594"/>
      <c r="K36" s="595">
        <v>0</v>
      </c>
      <c r="L36" s="595">
        <v>0</v>
      </c>
      <c r="M36" s="595">
        <v>0</v>
      </c>
      <c r="N36" s="595">
        <v>0</v>
      </c>
      <c r="O36" s="594">
        <v>0</v>
      </c>
      <c r="P36" s="595">
        <v>0</v>
      </c>
      <c r="Q36" s="595"/>
      <c r="R36" s="595">
        <v>0</v>
      </c>
      <c r="S36" s="595">
        <v>0</v>
      </c>
      <c r="T36" s="595">
        <v>0</v>
      </c>
      <c r="U36" s="595">
        <v>0</v>
      </c>
      <c r="V36" s="594">
        <v>0</v>
      </c>
      <c r="W36" s="595">
        <v>1</v>
      </c>
    </row>
    <row r="37" spans="1:23" s="508" customFormat="1" ht="15.75" customHeight="1" thickBot="1">
      <c r="A37" s="547"/>
      <c r="B37" s="554"/>
      <c r="C37" s="555" t="s">
        <v>628</v>
      </c>
      <c r="D37" s="596">
        <f>SUM(D4:D36)</f>
        <v>119</v>
      </c>
      <c r="E37" s="596">
        <f aca="true" t="shared" si="0" ref="E37:V37">SUM(E4:E36)</f>
        <v>115</v>
      </c>
      <c r="F37" s="596">
        <f t="shared" si="0"/>
        <v>199</v>
      </c>
      <c r="G37" s="596">
        <f t="shared" si="0"/>
        <v>275</v>
      </c>
      <c r="H37" s="596">
        <f t="shared" si="0"/>
        <v>708</v>
      </c>
      <c r="I37" s="596" t="s">
        <v>762</v>
      </c>
      <c r="J37" s="596"/>
      <c r="K37" s="596">
        <f t="shared" si="0"/>
        <v>53</v>
      </c>
      <c r="L37" s="596">
        <f t="shared" si="0"/>
        <v>46</v>
      </c>
      <c r="M37" s="596">
        <f t="shared" si="0"/>
        <v>80</v>
      </c>
      <c r="N37" s="596">
        <f t="shared" si="0"/>
        <v>127</v>
      </c>
      <c r="O37" s="596">
        <f t="shared" si="0"/>
        <v>306</v>
      </c>
      <c r="P37" s="596" t="s">
        <v>762</v>
      </c>
      <c r="Q37" s="596"/>
      <c r="R37" s="596">
        <f t="shared" si="0"/>
        <v>66</v>
      </c>
      <c r="S37" s="596">
        <f t="shared" si="0"/>
        <v>69</v>
      </c>
      <c r="T37" s="596">
        <f t="shared" si="0"/>
        <v>118</v>
      </c>
      <c r="U37" s="596">
        <f t="shared" si="0"/>
        <v>148</v>
      </c>
      <c r="V37" s="596">
        <f t="shared" si="0"/>
        <v>401</v>
      </c>
      <c r="W37" s="596" t="s">
        <v>764</v>
      </c>
    </row>
    <row r="38" spans="1:23" s="508" customFormat="1" ht="12" customHeight="1">
      <c r="A38" s="547"/>
      <c r="B38" s="557">
        <v>34</v>
      </c>
      <c r="C38" s="558" t="s">
        <v>629</v>
      </c>
      <c r="D38" s="616" t="s">
        <v>760</v>
      </c>
      <c r="E38" s="616" t="s">
        <v>760</v>
      </c>
      <c r="F38" s="616" t="s">
        <v>760</v>
      </c>
      <c r="G38" s="616" t="s">
        <v>760</v>
      </c>
      <c r="H38" s="616" t="s">
        <v>760</v>
      </c>
      <c r="I38" s="616" t="s">
        <v>760</v>
      </c>
      <c r="J38" s="597"/>
      <c r="K38" s="617" t="s">
        <v>760</v>
      </c>
      <c r="L38" s="617" t="s">
        <v>760</v>
      </c>
      <c r="M38" s="617" t="s">
        <v>760</v>
      </c>
      <c r="N38" s="617" t="s">
        <v>760</v>
      </c>
      <c r="O38" s="616" t="s">
        <v>760</v>
      </c>
      <c r="P38" s="617" t="s">
        <v>760</v>
      </c>
      <c r="Q38" s="598"/>
      <c r="R38" s="617" t="s">
        <v>760</v>
      </c>
      <c r="S38" s="617" t="s">
        <v>760</v>
      </c>
      <c r="T38" s="617" t="s">
        <v>760</v>
      </c>
      <c r="U38" s="617" t="s">
        <v>760</v>
      </c>
      <c r="V38" s="616" t="s">
        <v>760</v>
      </c>
      <c r="W38" s="617" t="s">
        <v>760</v>
      </c>
    </row>
    <row r="39" spans="1:23" s="508" customFormat="1" ht="12" customHeight="1" thickBot="1">
      <c r="A39" s="547"/>
      <c r="B39" s="561">
        <v>35</v>
      </c>
      <c r="C39" s="562" t="s">
        <v>28</v>
      </c>
      <c r="D39" s="599">
        <v>22</v>
      </c>
      <c r="E39" s="599">
        <v>46</v>
      </c>
      <c r="F39" s="599">
        <v>49</v>
      </c>
      <c r="G39" s="599">
        <v>98</v>
      </c>
      <c r="H39" s="599">
        <v>215</v>
      </c>
      <c r="I39" s="599">
        <v>214</v>
      </c>
      <c r="J39" s="599"/>
      <c r="K39" s="600">
        <v>10</v>
      </c>
      <c r="L39" s="600">
        <v>18</v>
      </c>
      <c r="M39" s="600">
        <v>21</v>
      </c>
      <c r="N39" s="600">
        <v>52</v>
      </c>
      <c r="O39" s="599">
        <v>101</v>
      </c>
      <c r="P39" s="600">
        <v>102</v>
      </c>
      <c r="Q39" s="600"/>
      <c r="R39" s="600">
        <v>12</v>
      </c>
      <c r="S39" s="600">
        <v>28</v>
      </c>
      <c r="T39" s="600">
        <v>28</v>
      </c>
      <c r="U39" s="600">
        <v>46</v>
      </c>
      <c r="V39" s="599">
        <v>114</v>
      </c>
      <c r="W39" s="600">
        <v>112</v>
      </c>
    </row>
    <row r="40" spans="1:23" s="508" customFormat="1" ht="20.25" customHeight="1" thickBot="1" thickTop="1">
      <c r="A40" s="547"/>
      <c r="B40" s="565"/>
      <c r="C40" s="565" t="s">
        <v>630</v>
      </c>
      <c r="D40" s="601">
        <f>SUM(D37:D39)</f>
        <v>141</v>
      </c>
      <c r="E40" s="601">
        <f aca="true" t="shared" si="1" ref="E40:V40">SUM(E37:E39)</f>
        <v>161</v>
      </c>
      <c r="F40" s="601">
        <f t="shared" si="1"/>
        <v>248</v>
      </c>
      <c r="G40" s="601">
        <f t="shared" si="1"/>
        <v>373</v>
      </c>
      <c r="H40" s="601">
        <f t="shared" si="1"/>
        <v>923</v>
      </c>
      <c r="I40" s="601" t="s">
        <v>762</v>
      </c>
      <c r="J40" s="601"/>
      <c r="K40" s="601">
        <f t="shared" si="1"/>
        <v>63</v>
      </c>
      <c r="L40" s="601">
        <f t="shared" si="1"/>
        <v>64</v>
      </c>
      <c r="M40" s="601">
        <f t="shared" si="1"/>
        <v>101</v>
      </c>
      <c r="N40" s="601">
        <f t="shared" si="1"/>
        <v>179</v>
      </c>
      <c r="O40" s="601">
        <f t="shared" si="1"/>
        <v>407</v>
      </c>
      <c r="P40" s="601" t="s">
        <v>762</v>
      </c>
      <c r="Q40" s="601"/>
      <c r="R40" s="601">
        <f t="shared" si="1"/>
        <v>78</v>
      </c>
      <c r="S40" s="601">
        <f t="shared" si="1"/>
        <v>97</v>
      </c>
      <c r="T40" s="601">
        <f t="shared" si="1"/>
        <v>146</v>
      </c>
      <c r="U40" s="601">
        <f t="shared" si="1"/>
        <v>194</v>
      </c>
      <c r="V40" s="601">
        <f t="shared" si="1"/>
        <v>515</v>
      </c>
      <c r="W40" s="601" t="s">
        <v>762</v>
      </c>
    </row>
    <row r="41" spans="2:23" ht="11.25">
      <c r="B41" s="523" t="s">
        <v>631</v>
      </c>
      <c r="D41" s="567"/>
      <c r="E41" s="567"/>
      <c r="F41" s="567"/>
      <c r="G41" s="567"/>
      <c r="H41" s="567"/>
      <c r="I41" s="567"/>
      <c r="J41" s="567"/>
      <c r="K41" s="602"/>
      <c r="L41" s="602"/>
      <c r="M41" s="602"/>
      <c r="N41" s="602"/>
      <c r="O41" s="602"/>
      <c r="P41" s="602"/>
      <c r="Q41" s="602"/>
      <c r="R41" s="567"/>
      <c r="S41" s="567"/>
      <c r="T41" s="567"/>
      <c r="U41" s="567"/>
      <c r="V41" s="567"/>
      <c r="W41" s="567"/>
    </row>
    <row r="42" ht="11.25">
      <c r="B42" s="523" t="s">
        <v>640</v>
      </c>
    </row>
  </sheetData>
  <printOptions/>
  <pageMargins left="0.5905511811023623" right="0.5905511811023623" top="0.7874015748031497" bottom="0.7874015748031497" header="0.5118110236220472" footer="0.5118110236220472"/>
  <pageSetup horizontalDpi="600" verticalDpi="600" orientation="landscape" paperSize="9" r:id="rId1"/>
  <headerFooter alignWithMargins="0">
    <oddFooter>&amp;C-20-</oddFooter>
  </headerFooter>
</worksheet>
</file>

<file path=xl/worksheets/sheet17.xml><?xml version="1.0" encoding="utf-8"?>
<worksheet xmlns="http://schemas.openxmlformats.org/spreadsheetml/2006/main" xmlns:r="http://schemas.openxmlformats.org/officeDocument/2006/relationships">
  <dimension ref="A1:W43"/>
  <sheetViews>
    <sheetView view="pageBreakPreview" zoomScaleNormal="90" zoomScaleSheetLayoutView="100" workbookViewId="0" topLeftCell="A1">
      <pane xSplit="3" ySplit="3" topLeftCell="D19"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3.5"/>
  <cols>
    <col min="1" max="1" width="0.74609375" style="492" customWidth="1"/>
    <col min="2" max="2" width="1.12109375" style="492" customWidth="1"/>
    <col min="3" max="3" width="7.50390625" style="492" customWidth="1"/>
    <col min="4" max="9" width="6.75390625" style="527" customWidth="1"/>
    <col min="10" max="10" width="1.12109375" style="527" customWidth="1"/>
    <col min="11" max="16" width="6.75390625" style="528" customWidth="1"/>
    <col min="17" max="17" width="1.12109375" style="528" customWidth="1"/>
    <col min="18" max="22" width="6.75390625" style="527" customWidth="1"/>
    <col min="23" max="23" width="6.125" style="527" customWidth="1"/>
    <col min="24" max="16384" width="9.00390625" style="492" customWidth="1"/>
  </cols>
  <sheetData>
    <row r="1" spans="1:23" s="485" customFormat="1" ht="18.75" customHeight="1" thickBot="1">
      <c r="A1" s="529" t="s">
        <v>644</v>
      </c>
      <c r="B1" s="614"/>
      <c r="C1" s="530"/>
      <c r="D1" s="531"/>
      <c r="E1" s="531"/>
      <c r="F1" s="531"/>
      <c r="G1" s="531"/>
      <c r="H1" s="531"/>
      <c r="I1" s="531"/>
      <c r="J1" s="531"/>
      <c r="K1" s="532"/>
      <c r="L1" s="532"/>
      <c r="M1" s="532"/>
      <c r="N1" s="532"/>
      <c r="O1" s="532"/>
      <c r="P1" s="532"/>
      <c r="Q1" s="532"/>
      <c r="R1" s="531"/>
      <c r="S1" s="531"/>
      <c r="T1" s="531"/>
      <c r="U1" s="531"/>
      <c r="V1" s="531"/>
      <c r="W1" s="1107" t="s">
        <v>827</v>
      </c>
    </row>
    <row r="2" spans="1:23" ht="15.75" customHeight="1">
      <c r="A2" s="533"/>
      <c r="B2" s="534"/>
      <c r="C2" s="533"/>
      <c r="D2" s="535"/>
      <c r="E2" s="535"/>
      <c r="F2" s="535" t="s">
        <v>545</v>
      </c>
      <c r="G2" s="535"/>
      <c r="H2" s="535"/>
      <c r="I2" s="535"/>
      <c r="J2" s="536"/>
      <c r="K2" s="537"/>
      <c r="L2" s="537"/>
      <c r="M2" s="537" t="s">
        <v>270</v>
      </c>
      <c r="N2" s="537"/>
      <c r="O2" s="537"/>
      <c r="P2" s="537"/>
      <c r="Q2" s="538"/>
      <c r="R2" s="535"/>
      <c r="S2" s="535"/>
      <c r="T2" s="535" t="s">
        <v>271</v>
      </c>
      <c r="U2" s="535"/>
      <c r="V2" s="535"/>
      <c r="W2" s="535"/>
    </row>
    <row r="3" spans="1:23" s="497" customFormat="1" ht="17.25" customHeight="1">
      <c r="A3" s="539"/>
      <c r="B3" s="540"/>
      <c r="C3" s="541" t="s">
        <v>517</v>
      </c>
      <c r="D3" s="542" t="s">
        <v>541</v>
      </c>
      <c r="E3" s="542" t="s">
        <v>542</v>
      </c>
      <c r="F3" s="542" t="s">
        <v>543</v>
      </c>
      <c r="G3" s="542" t="s">
        <v>544</v>
      </c>
      <c r="H3" s="542" t="s">
        <v>272</v>
      </c>
      <c r="I3" s="496" t="s">
        <v>594</v>
      </c>
      <c r="J3" s="542"/>
      <c r="K3" s="542" t="s">
        <v>541</v>
      </c>
      <c r="L3" s="542" t="s">
        <v>542</v>
      </c>
      <c r="M3" s="542" t="s">
        <v>543</v>
      </c>
      <c r="N3" s="542" t="s">
        <v>544</v>
      </c>
      <c r="O3" s="542" t="s">
        <v>272</v>
      </c>
      <c r="P3" s="496" t="s">
        <v>594</v>
      </c>
      <c r="Q3" s="542"/>
      <c r="R3" s="542" t="s">
        <v>541</v>
      </c>
      <c r="S3" s="542" t="s">
        <v>542</v>
      </c>
      <c r="T3" s="542" t="s">
        <v>543</v>
      </c>
      <c r="U3" s="542" t="s">
        <v>544</v>
      </c>
      <c r="V3" s="542" t="s">
        <v>272</v>
      </c>
      <c r="W3" s="496" t="s">
        <v>594</v>
      </c>
    </row>
    <row r="4" spans="1:23" s="508" customFormat="1" ht="12" customHeight="1">
      <c r="A4" s="543"/>
      <c r="B4" s="544">
        <v>1</v>
      </c>
      <c r="C4" s="500" t="s">
        <v>595</v>
      </c>
      <c r="D4" s="588">
        <f>'CPI3の数'!D4+'CPI4の数'!D4</f>
        <v>1</v>
      </c>
      <c r="E4" s="588">
        <f>'CPI3の数'!E4+'CPI4の数'!E4</f>
        <v>2</v>
      </c>
      <c r="F4" s="588">
        <f>'CPI3の数'!F4+'CPI4の数'!F4</f>
        <v>2</v>
      </c>
      <c r="G4" s="588">
        <f>'CPI3の数'!G4+'CPI4の数'!G4</f>
        <v>1</v>
      </c>
      <c r="H4" s="588">
        <f>'CPI3の数'!H4+'CPI4の数'!H4</f>
        <v>6</v>
      </c>
      <c r="I4" s="588">
        <f>'CPI3の数'!I4+'CPI4の数'!I4</f>
        <v>13</v>
      </c>
      <c r="J4" s="588"/>
      <c r="K4" s="589">
        <f>'CPI3の数'!K4+'CPI4の数'!K4</f>
        <v>0</v>
      </c>
      <c r="L4" s="589">
        <f>'CPI3の数'!L4+'CPI4の数'!L4</f>
        <v>1</v>
      </c>
      <c r="M4" s="589">
        <f>'CPI3の数'!M4+'CPI4の数'!M4</f>
        <v>2</v>
      </c>
      <c r="N4" s="589">
        <f>'CPI3の数'!N4+'CPI4の数'!N4</f>
        <v>0</v>
      </c>
      <c r="O4" s="588">
        <f>'CPI3の数'!O4+'CPI4の数'!O4</f>
        <v>3</v>
      </c>
      <c r="P4" s="589">
        <f>'CPI3の数'!P4+'CPI4の数'!P4</f>
        <v>2</v>
      </c>
      <c r="Q4" s="589"/>
      <c r="R4" s="589">
        <f>'CPI3の数'!R4+'CPI4の数'!R4</f>
        <v>1</v>
      </c>
      <c r="S4" s="589">
        <f>'CPI3の数'!S4+'CPI4の数'!S4</f>
        <v>1</v>
      </c>
      <c r="T4" s="589">
        <f>'CPI3の数'!T4+'CPI4の数'!T4</f>
        <v>0</v>
      </c>
      <c r="U4" s="589">
        <f>'CPI3の数'!U4+'CPI4の数'!U4</f>
        <v>1</v>
      </c>
      <c r="V4" s="588">
        <f>'CPI3の数'!V4+'CPI4の数'!V4</f>
        <v>3</v>
      </c>
      <c r="W4" s="589">
        <f>'CPI3の数'!W4+'CPI4の数'!W4</f>
        <v>11</v>
      </c>
    </row>
    <row r="5" spans="1:23" s="508" customFormat="1" ht="12" customHeight="1">
      <c r="A5" s="547"/>
      <c r="B5" s="548">
        <v>2</v>
      </c>
      <c r="C5" s="505" t="s">
        <v>596</v>
      </c>
      <c r="D5" s="590">
        <f>'CPI3の数'!D5+'CPI4の数'!D5</f>
        <v>0</v>
      </c>
      <c r="E5" s="590" t="s">
        <v>810</v>
      </c>
      <c r="F5" s="590">
        <f>'CPI3の数'!F5+'CPI4の数'!F5</f>
        <v>0</v>
      </c>
      <c r="G5" s="590">
        <f>'CPI3の数'!G5+'CPI4の数'!G5</f>
        <v>0</v>
      </c>
      <c r="H5" s="590">
        <f>'CPI3の数'!H5+'CPI4の数'!H5</f>
        <v>0</v>
      </c>
      <c r="I5" s="590">
        <f>'CPI3の数'!I5+'CPI4の数'!I5</f>
        <v>13</v>
      </c>
      <c r="J5" s="590"/>
      <c r="K5" s="590" t="s">
        <v>810</v>
      </c>
      <c r="L5" s="590" t="s">
        <v>810</v>
      </c>
      <c r="M5" s="591">
        <f>'CPI3の数'!M5+'CPI4の数'!M5</f>
        <v>0</v>
      </c>
      <c r="N5" s="591">
        <f>'CPI3の数'!N5+'CPI4の数'!N5</f>
        <v>0</v>
      </c>
      <c r="O5" s="590">
        <f>'CPI3の数'!O5+'CPI4の数'!O5</f>
        <v>0</v>
      </c>
      <c r="P5" s="591">
        <f>'CPI3の数'!P5+'CPI4の数'!P5</f>
        <v>5</v>
      </c>
      <c r="Q5" s="591"/>
      <c r="R5" s="591">
        <f>'CPI3の数'!R5+'CPI4の数'!R5</f>
        <v>0</v>
      </c>
      <c r="S5" s="590" t="s">
        <v>810</v>
      </c>
      <c r="T5" s="590" t="s">
        <v>810</v>
      </c>
      <c r="U5" s="591">
        <f>'CPI3の数'!U5+'CPI4の数'!U5</f>
        <v>0</v>
      </c>
      <c r="V5" s="590">
        <f>'CPI3の数'!V5+'CPI4の数'!V5</f>
        <v>0</v>
      </c>
      <c r="W5" s="591">
        <f>'CPI3の数'!W5+'CPI4の数'!W5</f>
        <v>8</v>
      </c>
    </row>
    <row r="6" spans="1:23" s="508" customFormat="1" ht="12" customHeight="1">
      <c r="A6" s="547"/>
      <c r="B6" s="548">
        <v>3</v>
      </c>
      <c r="C6" s="505" t="s">
        <v>597</v>
      </c>
      <c r="D6" s="590">
        <f>'CPI3の数'!D6+'CPI4の数'!D6</f>
        <v>2</v>
      </c>
      <c r="E6" s="590">
        <f>'CPI3の数'!E6+'CPI4の数'!E6</f>
        <v>4</v>
      </c>
      <c r="F6" s="590">
        <f>'CPI3の数'!F6+'CPI4の数'!F6</f>
        <v>1</v>
      </c>
      <c r="G6" s="590">
        <f>'CPI3の数'!G6+'CPI4の数'!G6</f>
        <v>4</v>
      </c>
      <c r="H6" s="590">
        <f>'CPI3の数'!H6+'CPI4の数'!H6</f>
        <v>11</v>
      </c>
      <c r="I6" s="590" t="s">
        <v>810</v>
      </c>
      <c r="J6" s="590"/>
      <c r="K6" s="591">
        <f>'CPI3の数'!K6+'CPI4の数'!K6</f>
        <v>0</v>
      </c>
      <c r="L6" s="591">
        <f>'CPI3の数'!L6+'CPI4の数'!L6</f>
        <v>3</v>
      </c>
      <c r="M6" s="591">
        <f>'CPI3の数'!M6+'CPI4の数'!M6</f>
        <v>0</v>
      </c>
      <c r="N6" s="591">
        <f>'CPI3の数'!N6+'CPI4の数'!N6</f>
        <v>2</v>
      </c>
      <c r="O6" s="590">
        <f>'CPI3の数'!O6+'CPI4の数'!O6</f>
        <v>5</v>
      </c>
      <c r="P6" s="590" t="s">
        <v>810</v>
      </c>
      <c r="Q6" s="591"/>
      <c r="R6" s="591">
        <f>'CPI3の数'!R6+'CPI4の数'!R6</f>
        <v>2</v>
      </c>
      <c r="S6" s="591">
        <f>'CPI3の数'!S6+'CPI4の数'!S6</f>
        <v>1</v>
      </c>
      <c r="T6" s="591">
        <f>'CPI3の数'!T6+'CPI4の数'!T6</f>
        <v>1</v>
      </c>
      <c r="U6" s="591">
        <f>'CPI3の数'!U6+'CPI4の数'!U6</f>
        <v>2</v>
      </c>
      <c r="V6" s="590">
        <f>'CPI3の数'!V6+'CPI4の数'!V6</f>
        <v>6</v>
      </c>
      <c r="W6" s="590" t="s">
        <v>810</v>
      </c>
    </row>
    <row r="7" spans="1:23" s="502" customFormat="1" ht="12" customHeight="1">
      <c r="A7" s="547"/>
      <c r="B7" s="548">
        <v>4</v>
      </c>
      <c r="C7" s="505" t="s">
        <v>598</v>
      </c>
      <c r="D7" s="590">
        <f>'CPI3の数'!D7+'CPI4の数'!D7</f>
        <v>2</v>
      </c>
      <c r="E7" s="590">
        <f>'CPI3の数'!E7+'CPI4の数'!E7</f>
        <v>2</v>
      </c>
      <c r="F7" s="590">
        <f>'CPI3の数'!F7+'CPI4の数'!F7</f>
        <v>5</v>
      </c>
      <c r="G7" s="590" t="s">
        <v>810</v>
      </c>
      <c r="H7" s="590">
        <f>'CPI3の数'!H7+'CPI4の数'!H7</f>
        <v>9</v>
      </c>
      <c r="I7" s="590" t="s">
        <v>810</v>
      </c>
      <c r="J7" s="590"/>
      <c r="K7" s="591">
        <f>'CPI3の数'!K7+'CPI4の数'!K7</f>
        <v>1</v>
      </c>
      <c r="L7" s="591">
        <f>'CPI3の数'!L7+'CPI4の数'!L7</f>
        <v>0</v>
      </c>
      <c r="M7" s="591">
        <f>'CPI3の数'!M7+'CPI4の数'!M7</f>
        <v>1</v>
      </c>
      <c r="N7" s="590" t="s">
        <v>810</v>
      </c>
      <c r="O7" s="590">
        <f>'CPI3の数'!O7+'CPI4の数'!O7</f>
        <v>2</v>
      </c>
      <c r="P7" s="590" t="s">
        <v>810</v>
      </c>
      <c r="Q7" s="591"/>
      <c r="R7" s="591">
        <f>'CPI3の数'!R7+'CPI4の数'!R7</f>
        <v>1</v>
      </c>
      <c r="S7" s="591">
        <f>'CPI3の数'!S7+'CPI4の数'!S7</f>
        <v>2</v>
      </c>
      <c r="T7" s="591">
        <f>'CPI3の数'!T7+'CPI4の数'!T7</f>
        <v>4</v>
      </c>
      <c r="U7" s="590" t="s">
        <v>810</v>
      </c>
      <c r="V7" s="590">
        <f>'CPI3の数'!V7+'CPI4の数'!V7</f>
        <v>7</v>
      </c>
      <c r="W7" s="590" t="s">
        <v>810</v>
      </c>
    </row>
    <row r="8" spans="1:23" s="502" customFormat="1" ht="12" customHeight="1">
      <c r="A8" s="547"/>
      <c r="B8" s="548">
        <v>5</v>
      </c>
      <c r="C8" s="505" t="s">
        <v>599</v>
      </c>
      <c r="D8" s="590">
        <f>'CPI3の数'!D8+'CPI4の数'!D8</f>
        <v>0</v>
      </c>
      <c r="E8" s="590" t="s">
        <v>810</v>
      </c>
      <c r="F8" s="590">
        <f>'CPI3の数'!F8+'CPI4の数'!F8</f>
        <v>6</v>
      </c>
      <c r="G8" s="590" t="s">
        <v>810</v>
      </c>
      <c r="H8" s="590">
        <f>'CPI3の数'!H8+'CPI4の数'!H8</f>
        <v>6</v>
      </c>
      <c r="I8" s="590" t="s">
        <v>810</v>
      </c>
      <c r="J8" s="590"/>
      <c r="K8" s="591">
        <f>'CPI3の数'!K8+'CPI4の数'!K8</f>
        <v>0</v>
      </c>
      <c r="L8" s="590" t="s">
        <v>810</v>
      </c>
      <c r="M8" s="591">
        <f>'CPI3の数'!M8+'CPI4の数'!M8</f>
        <v>2</v>
      </c>
      <c r="N8" s="590" t="s">
        <v>810</v>
      </c>
      <c r="O8" s="590">
        <f>'CPI3の数'!O8+'CPI4の数'!O8</f>
        <v>2</v>
      </c>
      <c r="P8" s="590" t="s">
        <v>810</v>
      </c>
      <c r="Q8" s="591"/>
      <c r="R8" s="591">
        <f>'CPI3の数'!R8+'CPI4の数'!R8</f>
        <v>0</v>
      </c>
      <c r="S8" s="590" t="s">
        <v>810</v>
      </c>
      <c r="T8" s="591">
        <f>'CPI3の数'!T8+'CPI4の数'!T8</f>
        <v>3</v>
      </c>
      <c r="U8" s="590" t="s">
        <v>810</v>
      </c>
      <c r="V8" s="590">
        <f>'CPI3の数'!V8+'CPI4の数'!V8</f>
        <v>3</v>
      </c>
      <c r="W8" s="590" t="s">
        <v>810</v>
      </c>
    </row>
    <row r="9" spans="1:23" s="502" customFormat="1" ht="12" customHeight="1">
      <c r="A9" s="547"/>
      <c r="B9" s="548">
        <v>6</v>
      </c>
      <c r="C9" s="505" t="s">
        <v>600</v>
      </c>
      <c r="D9" s="590">
        <f>'CPI3の数'!D9+'CPI4の数'!D9</f>
        <v>0</v>
      </c>
      <c r="E9" s="590">
        <f>'CPI3の数'!E9+'CPI4の数'!E9</f>
        <v>1</v>
      </c>
      <c r="F9" s="590">
        <f>'CPI3の数'!F9+'CPI4の数'!F9</f>
        <v>6</v>
      </c>
      <c r="G9" s="590" t="s">
        <v>810</v>
      </c>
      <c r="H9" s="590">
        <f>'CPI3の数'!H9+'CPI4の数'!H9</f>
        <v>7</v>
      </c>
      <c r="I9" s="590">
        <f>'CPI3の数'!I9+'CPI4の数'!I9</f>
        <v>0</v>
      </c>
      <c r="J9" s="590"/>
      <c r="K9" s="591">
        <f>'CPI3の数'!K9+'CPI4の数'!K9</f>
        <v>0</v>
      </c>
      <c r="L9" s="591">
        <f>'CPI3の数'!L9+'CPI4の数'!L9</f>
        <v>0</v>
      </c>
      <c r="M9" s="591">
        <f>'CPI3の数'!M9+'CPI4の数'!M9</f>
        <v>3</v>
      </c>
      <c r="N9" s="590" t="s">
        <v>810</v>
      </c>
      <c r="O9" s="590">
        <f>'CPI3の数'!O9+'CPI4の数'!O9</f>
        <v>3</v>
      </c>
      <c r="P9" s="591">
        <f>'CPI3の数'!P9+'CPI4の数'!P9</f>
        <v>0</v>
      </c>
      <c r="Q9" s="591"/>
      <c r="R9" s="591">
        <f>'CPI3の数'!R9+'CPI4の数'!R9</f>
        <v>0</v>
      </c>
      <c r="S9" s="591">
        <f>'CPI3の数'!S9+'CPI4の数'!S9</f>
        <v>1</v>
      </c>
      <c r="T9" s="591">
        <f>'CPI3の数'!T9+'CPI4の数'!T9</f>
        <v>3</v>
      </c>
      <c r="U9" s="590" t="s">
        <v>810</v>
      </c>
      <c r="V9" s="590">
        <f>'CPI3の数'!V9+'CPI4の数'!V9</f>
        <v>4</v>
      </c>
      <c r="W9" s="591">
        <f>'CPI3の数'!W9+'CPI4の数'!W9</f>
        <v>0</v>
      </c>
    </row>
    <row r="10" spans="1:23" s="502" customFormat="1" ht="12" customHeight="1">
      <c r="A10" s="547"/>
      <c r="B10" s="548">
        <v>7</v>
      </c>
      <c r="C10" s="505" t="s">
        <v>601</v>
      </c>
      <c r="D10" s="590">
        <f>'CPI3の数'!D10+'CPI4の数'!D10</f>
        <v>6</v>
      </c>
      <c r="E10" s="590">
        <f>'CPI3の数'!E10+'CPI4の数'!E10</f>
        <v>9</v>
      </c>
      <c r="F10" s="590">
        <f>'CPI3の数'!F10+'CPI4の数'!F10</f>
        <v>8</v>
      </c>
      <c r="G10" s="590">
        <f>'CPI3の数'!G10+'CPI4の数'!G10</f>
        <v>23</v>
      </c>
      <c r="H10" s="590">
        <f>'CPI3の数'!H10+'CPI4の数'!H10</f>
        <v>46</v>
      </c>
      <c r="I10" s="590" t="s">
        <v>810</v>
      </c>
      <c r="J10" s="590"/>
      <c r="K10" s="591">
        <f>'CPI3の数'!K10+'CPI4の数'!K10</f>
        <v>2</v>
      </c>
      <c r="L10" s="591">
        <f>'CPI3の数'!L10+'CPI4の数'!L10</f>
        <v>4</v>
      </c>
      <c r="M10" s="591">
        <f>'CPI3の数'!M10+'CPI4の数'!M10</f>
        <v>5</v>
      </c>
      <c r="N10" s="591">
        <f>'CPI3の数'!N10+'CPI4の数'!N10</f>
        <v>5</v>
      </c>
      <c r="O10" s="590">
        <f>'CPI3の数'!O10+'CPI4の数'!O10</f>
        <v>16</v>
      </c>
      <c r="P10" s="590" t="s">
        <v>810</v>
      </c>
      <c r="Q10" s="591"/>
      <c r="R10" s="591">
        <f>'CPI3の数'!R10+'CPI4の数'!R10</f>
        <v>4</v>
      </c>
      <c r="S10" s="591">
        <f>'CPI3の数'!S10+'CPI4の数'!S10</f>
        <v>5</v>
      </c>
      <c r="T10" s="591">
        <f>'CPI3の数'!T10+'CPI4の数'!T10</f>
        <v>3</v>
      </c>
      <c r="U10" s="591">
        <f>'CPI3の数'!U10+'CPI4の数'!U10</f>
        <v>18</v>
      </c>
      <c r="V10" s="590">
        <f>'CPI3の数'!V10+'CPI4の数'!V10</f>
        <v>30</v>
      </c>
      <c r="W10" s="590" t="s">
        <v>810</v>
      </c>
    </row>
    <row r="11" spans="1:23" s="502" customFormat="1" ht="12" customHeight="1">
      <c r="A11" s="547"/>
      <c r="B11" s="548">
        <v>8</v>
      </c>
      <c r="C11" s="505" t="s">
        <v>602</v>
      </c>
      <c r="D11" s="590">
        <f>'CPI3の数'!D11+'CPI4の数'!D11</f>
        <v>15</v>
      </c>
      <c r="E11" s="590">
        <f>'CPI3の数'!E11+'CPI4の数'!E11</f>
        <v>23</v>
      </c>
      <c r="F11" s="590">
        <f>'CPI3の数'!F11+'CPI4の数'!F11</f>
        <v>35</v>
      </c>
      <c r="G11" s="590">
        <f>'CPI3の数'!G11+'CPI4の数'!G11</f>
        <v>103</v>
      </c>
      <c r="H11" s="590">
        <f>'CPI3の数'!H11+'CPI4の数'!H11</f>
        <v>176</v>
      </c>
      <c r="I11" s="590">
        <f>'CPI3の数'!I11+'CPI4の数'!I11</f>
        <v>118</v>
      </c>
      <c r="J11" s="590"/>
      <c r="K11" s="591">
        <f>'CPI3の数'!K11+'CPI4の数'!K11</f>
        <v>3</v>
      </c>
      <c r="L11" s="591">
        <f>'CPI3の数'!L11+'CPI4の数'!L11</f>
        <v>12</v>
      </c>
      <c r="M11" s="591">
        <f>'CPI3の数'!M11+'CPI4の数'!M11</f>
        <v>15</v>
      </c>
      <c r="N11" s="591">
        <f>'CPI3の数'!N11+'CPI4の数'!N11</f>
        <v>39</v>
      </c>
      <c r="O11" s="590">
        <f>'CPI3の数'!O11+'CPI4の数'!O11</f>
        <v>69</v>
      </c>
      <c r="P11" s="591">
        <f>'CPI3の数'!P11+'CPI4の数'!P11</f>
        <v>47</v>
      </c>
      <c r="Q11" s="591"/>
      <c r="R11" s="591">
        <f>'CPI3の数'!R11+'CPI4の数'!R11</f>
        <v>12</v>
      </c>
      <c r="S11" s="591">
        <f>'CPI3の数'!S11+'CPI4の数'!S11</f>
        <v>11</v>
      </c>
      <c r="T11" s="591">
        <f>'CPI3の数'!T11+'CPI4の数'!T11</f>
        <v>20</v>
      </c>
      <c r="U11" s="591">
        <f>'CPI3の数'!U11+'CPI4の数'!U11</f>
        <v>64</v>
      </c>
      <c r="V11" s="590">
        <f>'CPI3の数'!V11+'CPI4の数'!V11</f>
        <v>107</v>
      </c>
      <c r="W11" s="591">
        <f>'CPI3の数'!W11+'CPI4の数'!W11</f>
        <v>71</v>
      </c>
    </row>
    <row r="12" spans="1:23" s="502" customFormat="1" ht="12" customHeight="1">
      <c r="A12" s="547"/>
      <c r="B12" s="548">
        <v>9</v>
      </c>
      <c r="C12" s="505" t="s">
        <v>603</v>
      </c>
      <c r="D12" s="590">
        <f>'CPI3の数'!D12+'CPI4の数'!D12</f>
        <v>5</v>
      </c>
      <c r="E12" s="590">
        <f>'CPI3の数'!E12+'CPI4の数'!E12</f>
        <v>2</v>
      </c>
      <c r="F12" s="590">
        <f>'CPI3の数'!F12+'CPI4の数'!F12</f>
        <v>3</v>
      </c>
      <c r="G12" s="590">
        <f>'CPI3の数'!G12+'CPI4の数'!G12</f>
        <v>5</v>
      </c>
      <c r="H12" s="590">
        <f>'CPI3の数'!H12+'CPI4の数'!H12</f>
        <v>15</v>
      </c>
      <c r="I12" s="590">
        <f>'CPI3の数'!I12+'CPI4の数'!I12</f>
        <v>339</v>
      </c>
      <c r="J12" s="590"/>
      <c r="K12" s="591">
        <f>'CPI3の数'!K12+'CPI4の数'!K12</f>
        <v>2</v>
      </c>
      <c r="L12" s="591">
        <f>'CPI3の数'!L12+'CPI4の数'!L12</f>
        <v>0</v>
      </c>
      <c r="M12" s="591">
        <f>'CPI3の数'!M12+'CPI4の数'!M12</f>
        <v>1</v>
      </c>
      <c r="N12" s="591">
        <f>'CPI3の数'!N12+'CPI4の数'!N12</f>
        <v>1</v>
      </c>
      <c r="O12" s="590">
        <f>'CPI3の数'!O12+'CPI4の数'!O12</f>
        <v>4</v>
      </c>
      <c r="P12" s="591">
        <f>'CPI3の数'!P12+'CPI4の数'!P12</f>
        <v>129</v>
      </c>
      <c r="Q12" s="591"/>
      <c r="R12" s="591">
        <f>'CPI3の数'!R12+'CPI4の数'!R12</f>
        <v>3</v>
      </c>
      <c r="S12" s="591">
        <f>'CPI3の数'!S12+'CPI4の数'!S12</f>
        <v>2</v>
      </c>
      <c r="T12" s="591">
        <f>'CPI3の数'!T12+'CPI4の数'!T12</f>
        <v>2</v>
      </c>
      <c r="U12" s="591">
        <f>'CPI3の数'!U12+'CPI4の数'!U12</f>
        <v>4</v>
      </c>
      <c r="V12" s="590">
        <f>'CPI3の数'!V12+'CPI4の数'!V12</f>
        <v>11</v>
      </c>
      <c r="W12" s="591">
        <f>'CPI3の数'!W12+'CPI4の数'!W12</f>
        <v>210</v>
      </c>
    </row>
    <row r="13" spans="1:23" s="502" customFormat="1" ht="12" customHeight="1">
      <c r="A13" s="547"/>
      <c r="B13" s="548">
        <v>10</v>
      </c>
      <c r="C13" s="505" t="s">
        <v>604</v>
      </c>
      <c r="D13" s="590">
        <f>'CPI3の数'!D13+'CPI4の数'!D13</f>
        <v>32</v>
      </c>
      <c r="E13" s="590">
        <f>'CPI3の数'!E13+'CPI4の数'!E13</f>
        <v>27</v>
      </c>
      <c r="F13" s="590">
        <f>'CPI3の数'!F13+'CPI4の数'!F13</f>
        <v>45</v>
      </c>
      <c r="G13" s="590">
        <f>'CPI3の数'!G13+'CPI4の数'!G13</f>
        <v>60</v>
      </c>
      <c r="H13" s="590">
        <f>'CPI3の数'!H13+'CPI4の数'!H13</f>
        <v>164</v>
      </c>
      <c r="I13" s="590">
        <f>'CPI3の数'!I13+'CPI4の数'!I13</f>
        <v>255</v>
      </c>
      <c r="J13" s="590"/>
      <c r="K13" s="591">
        <f>'CPI3の数'!K13+'CPI4の数'!K13</f>
        <v>13</v>
      </c>
      <c r="L13" s="591">
        <f>'CPI3の数'!L13+'CPI4の数'!L13</f>
        <v>9</v>
      </c>
      <c r="M13" s="591">
        <f>'CPI3の数'!M13+'CPI4の数'!M13</f>
        <v>11</v>
      </c>
      <c r="N13" s="591">
        <f>'CPI3の数'!N13+'CPI4の数'!N13</f>
        <v>30</v>
      </c>
      <c r="O13" s="590">
        <f>'CPI3の数'!O13+'CPI4の数'!O13</f>
        <v>63</v>
      </c>
      <c r="P13" s="591">
        <f>'CPI3の数'!P13+'CPI4の数'!P13</f>
        <v>83</v>
      </c>
      <c r="Q13" s="591"/>
      <c r="R13" s="591">
        <f>'CPI3の数'!R13+'CPI4の数'!R13</f>
        <v>19</v>
      </c>
      <c r="S13" s="591">
        <f>'CPI3の数'!S13+'CPI4の数'!S13</f>
        <v>18</v>
      </c>
      <c r="T13" s="591">
        <f>'CPI3の数'!T13+'CPI4の数'!T13</f>
        <v>34</v>
      </c>
      <c r="U13" s="591">
        <f>'CPI3の数'!U13+'CPI4の数'!U13</f>
        <v>30</v>
      </c>
      <c r="V13" s="590">
        <f>'CPI3の数'!V13+'CPI4の数'!V13</f>
        <v>101</v>
      </c>
      <c r="W13" s="591">
        <f>'CPI3の数'!W13+'CPI4の数'!W13</f>
        <v>172</v>
      </c>
    </row>
    <row r="14" spans="1:23" s="502" customFormat="1" ht="12" customHeight="1">
      <c r="A14" s="547"/>
      <c r="B14" s="548">
        <v>11</v>
      </c>
      <c r="C14" s="505" t="s">
        <v>605</v>
      </c>
      <c r="D14" s="590">
        <f>'CPI3の数'!D14+'CPI4の数'!D14</f>
        <v>19</v>
      </c>
      <c r="E14" s="590">
        <f>'CPI3の数'!E14+'CPI4の数'!E14</f>
        <v>21</v>
      </c>
      <c r="F14" s="590">
        <f>'CPI3の数'!F14+'CPI4の数'!F14</f>
        <v>37</v>
      </c>
      <c r="G14" s="590">
        <f>'CPI3の数'!G14+'CPI4の数'!G14</f>
        <v>53</v>
      </c>
      <c r="H14" s="590">
        <f>'CPI3の数'!H14+'CPI4の数'!H14</f>
        <v>130</v>
      </c>
      <c r="I14" s="590">
        <f>'CPI3の数'!I14+'CPI4の数'!I14</f>
        <v>167</v>
      </c>
      <c r="J14" s="590"/>
      <c r="K14" s="591">
        <f>'CPI3の数'!K14+'CPI4の数'!K14</f>
        <v>5</v>
      </c>
      <c r="L14" s="591">
        <f>'CPI3の数'!L14+'CPI4の数'!L14</f>
        <v>5</v>
      </c>
      <c r="M14" s="591">
        <f>'CPI3の数'!M14+'CPI4の数'!M14</f>
        <v>10</v>
      </c>
      <c r="N14" s="591">
        <f>'CPI3の数'!N14+'CPI4の数'!N14</f>
        <v>21</v>
      </c>
      <c r="O14" s="590">
        <f>'CPI3の数'!O14+'CPI4の数'!O14</f>
        <v>41</v>
      </c>
      <c r="P14" s="591">
        <f>'CPI3の数'!P14+'CPI4の数'!P14</f>
        <v>46</v>
      </c>
      <c r="Q14" s="591"/>
      <c r="R14" s="591">
        <f>'CPI3の数'!R14+'CPI4の数'!R14</f>
        <v>14</v>
      </c>
      <c r="S14" s="591">
        <f>'CPI3の数'!S14+'CPI4の数'!S14</f>
        <v>16</v>
      </c>
      <c r="T14" s="591">
        <f>'CPI3の数'!T14+'CPI4の数'!T14</f>
        <v>27</v>
      </c>
      <c r="U14" s="591">
        <f>'CPI3の数'!U14+'CPI4の数'!U14</f>
        <v>32</v>
      </c>
      <c r="V14" s="590">
        <f>'CPI3の数'!V14+'CPI4の数'!V14</f>
        <v>89</v>
      </c>
      <c r="W14" s="591">
        <f>'CPI3の数'!W14+'CPI4の数'!W14</f>
        <v>121</v>
      </c>
    </row>
    <row r="15" spans="1:23" s="502" customFormat="1" ht="12" customHeight="1">
      <c r="A15" s="547"/>
      <c r="B15" s="548">
        <v>12</v>
      </c>
      <c r="C15" s="505" t="s">
        <v>606</v>
      </c>
      <c r="D15" s="590">
        <f>'CPI3の数'!D15+'CPI4の数'!D15</f>
        <v>2</v>
      </c>
      <c r="E15" s="590">
        <f>'CPI3の数'!E15+'CPI4の数'!E15</f>
        <v>1</v>
      </c>
      <c r="F15" s="590">
        <f>'CPI3の数'!F15+'CPI4の数'!F15</f>
        <v>7</v>
      </c>
      <c r="G15" s="590">
        <f>'CPI3の数'!G15+'CPI4の数'!G15</f>
        <v>9</v>
      </c>
      <c r="H15" s="590">
        <f>'CPI3の数'!H15+'CPI4の数'!H15</f>
        <v>19</v>
      </c>
      <c r="I15" s="590">
        <f>'CPI3の数'!I15+'CPI4の数'!I15</f>
        <v>250</v>
      </c>
      <c r="J15" s="590"/>
      <c r="K15" s="591">
        <f>'CPI3の数'!K15+'CPI4の数'!K15</f>
        <v>0</v>
      </c>
      <c r="L15" s="591">
        <f>'CPI3の数'!L15+'CPI4の数'!L15</f>
        <v>0</v>
      </c>
      <c r="M15" s="591">
        <f>'CPI3の数'!M15+'CPI4の数'!M15</f>
        <v>1</v>
      </c>
      <c r="N15" s="591">
        <f>'CPI3の数'!N15+'CPI4の数'!N15</f>
        <v>4</v>
      </c>
      <c r="O15" s="590">
        <f>'CPI3の数'!O15+'CPI4の数'!O15</f>
        <v>5</v>
      </c>
      <c r="P15" s="591">
        <f>'CPI3の数'!P15+'CPI4の数'!P15</f>
        <v>93</v>
      </c>
      <c r="Q15" s="591"/>
      <c r="R15" s="591">
        <f>'CPI3の数'!R15+'CPI4の数'!R15</f>
        <v>2</v>
      </c>
      <c r="S15" s="591">
        <f>'CPI3の数'!S15+'CPI4の数'!S15</f>
        <v>1</v>
      </c>
      <c r="T15" s="591">
        <f>'CPI3の数'!T15+'CPI4の数'!T15</f>
        <v>6</v>
      </c>
      <c r="U15" s="591">
        <f>'CPI3の数'!U15+'CPI4の数'!U15</f>
        <v>5</v>
      </c>
      <c r="V15" s="590">
        <f>'CPI3の数'!V15+'CPI4の数'!V15</f>
        <v>14</v>
      </c>
      <c r="W15" s="591">
        <f>'CPI3の数'!W15+'CPI4の数'!W15</f>
        <v>157</v>
      </c>
    </row>
    <row r="16" spans="1:23" s="502" customFormat="1" ht="12" customHeight="1">
      <c r="A16" s="547"/>
      <c r="B16" s="548">
        <v>13</v>
      </c>
      <c r="C16" s="505" t="s">
        <v>607</v>
      </c>
      <c r="D16" s="590">
        <f>'CPI3の数'!D16+'CPI4の数'!D16</f>
        <v>6</v>
      </c>
      <c r="E16" s="590">
        <f>'CPI3の数'!E16+'CPI4の数'!E16</f>
        <v>6</v>
      </c>
      <c r="F16" s="590">
        <f>'CPI3の数'!F16+'CPI4の数'!F16</f>
        <v>9</v>
      </c>
      <c r="G16" s="590">
        <f>'CPI3の数'!G16+'CPI4の数'!G16</f>
        <v>22</v>
      </c>
      <c r="H16" s="590">
        <f>'CPI3の数'!H16+'CPI4の数'!H16</f>
        <v>43</v>
      </c>
      <c r="I16" s="590">
        <f>'CPI3の数'!I16+'CPI4の数'!I16</f>
        <v>595</v>
      </c>
      <c r="J16" s="590"/>
      <c r="K16" s="591">
        <f>'CPI3の数'!K16+'CPI4の数'!K16</f>
        <v>2</v>
      </c>
      <c r="L16" s="591">
        <f>'CPI3の数'!L16+'CPI4の数'!L16</f>
        <v>3</v>
      </c>
      <c r="M16" s="591">
        <f>'CPI3の数'!M16+'CPI4の数'!M16</f>
        <v>3</v>
      </c>
      <c r="N16" s="591">
        <f>'CPI3の数'!N16+'CPI4の数'!N16</f>
        <v>8</v>
      </c>
      <c r="O16" s="590">
        <f>'CPI3の数'!O16+'CPI4の数'!O16</f>
        <v>16</v>
      </c>
      <c r="P16" s="591">
        <f>'CPI3の数'!P16+'CPI4の数'!P16</f>
        <v>200</v>
      </c>
      <c r="Q16" s="591"/>
      <c r="R16" s="591">
        <f>'CPI3の数'!R16+'CPI4の数'!R16</f>
        <v>4</v>
      </c>
      <c r="S16" s="591">
        <f>'CPI3の数'!S16+'CPI4の数'!S16</f>
        <v>3</v>
      </c>
      <c r="T16" s="591">
        <f>'CPI3の数'!T16+'CPI4の数'!T16</f>
        <v>6</v>
      </c>
      <c r="U16" s="591">
        <f>'CPI3の数'!U16+'CPI4の数'!U16</f>
        <v>14</v>
      </c>
      <c r="V16" s="590">
        <f>'CPI3の数'!V16+'CPI4の数'!V16</f>
        <v>27</v>
      </c>
      <c r="W16" s="591">
        <f>'CPI3の数'!W16+'CPI4の数'!W16</f>
        <v>395</v>
      </c>
    </row>
    <row r="17" spans="1:23" s="502" customFormat="1" ht="12" customHeight="1">
      <c r="A17" s="547"/>
      <c r="B17" s="548">
        <v>14</v>
      </c>
      <c r="C17" s="505" t="s">
        <v>608</v>
      </c>
      <c r="D17" s="590">
        <f>'CPI3の数'!D17+'CPI4の数'!D17</f>
        <v>10</v>
      </c>
      <c r="E17" s="590">
        <f>'CPI3の数'!E17+'CPI4の数'!E17</f>
        <v>15</v>
      </c>
      <c r="F17" s="590">
        <f>'CPI3の数'!F17+'CPI4の数'!F17</f>
        <v>23</v>
      </c>
      <c r="G17" s="590">
        <f>'CPI3の数'!G17+'CPI4の数'!G17</f>
        <v>43</v>
      </c>
      <c r="H17" s="590">
        <f>'CPI3の数'!H17+'CPI4の数'!H17</f>
        <v>91</v>
      </c>
      <c r="I17" s="590" t="s">
        <v>810</v>
      </c>
      <c r="J17" s="590"/>
      <c r="K17" s="591">
        <f>'CPI3の数'!K17+'CPI4の数'!K17</f>
        <v>6</v>
      </c>
      <c r="L17" s="591">
        <f>'CPI3の数'!L17+'CPI4の数'!L17</f>
        <v>1</v>
      </c>
      <c r="M17" s="591">
        <f>'CPI3の数'!M17+'CPI4の数'!M17</f>
        <v>10</v>
      </c>
      <c r="N17" s="591">
        <f>'CPI3の数'!N17+'CPI4の数'!N17</f>
        <v>14</v>
      </c>
      <c r="O17" s="590">
        <f>'CPI3の数'!O17+'CPI4の数'!O17</f>
        <v>31</v>
      </c>
      <c r="P17" s="590" t="s">
        <v>810</v>
      </c>
      <c r="Q17" s="591"/>
      <c r="R17" s="591">
        <f>'CPI3の数'!R17+'CPI4の数'!R17</f>
        <v>4</v>
      </c>
      <c r="S17" s="591">
        <f>'CPI3の数'!S17+'CPI4の数'!S17</f>
        <v>14</v>
      </c>
      <c r="T17" s="591">
        <f>'CPI3の数'!T17+'CPI4の数'!T17</f>
        <v>13</v>
      </c>
      <c r="U17" s="591">
        <f>'CPI3の数'!U17+'CPI4の数'!U17</f>
        <v>29</v>
      </c>
      <c r="V17" s="590">
        <f>'CPI3の数'!V17+'CPI4の数'!V17</f>
        <v>60</v>
      </c>
      <c r="W17" s="590" t="s">
        <v>810</v>
      </c>
    </row>
    <row r="18" spans="1:23" s="502" customFormat="1" ht="12" customHeight="1">
      <c r="A18" s="547"/>
      <c r="B18" s="548">
        <v>15</v>
      </c>
      <c r="C18" s="505" t="s">
        <v>609</v>
      </c>
      <c r="D18" s="590">
        <f>'CPI3の数'!D18+'CPI4の数'!D18</f>
        <v>3</v>
      </c>
      <c r="E18" s="590">
        <f>'CPI3の数'!E18+'CPI4の数'!E18</f>
        <v>2</v>
      </c>
      <c r="F18" s="590">
        <f>'CPI3の数'!F18+'CPI4の数'!F18</f>
        <v>5</v>
      </c>
      <c r="G18" s="590">
        <f>'CPI3の数'!G18+'CPI4の数'!G18</f>
        <v>12</v>
      </c>
      <c r="H18" s="590">
        <f>'CPI3の数'!H18+'CPI4の数'!H18</f>
        <v>22</v>
      </c>
      <c r="I18" s="590">
        <f>'CPI3の数'!I18+'CPI4の数'!I18</f>
        <v>172</v>
      </c>
      <c r="J18" s="590"/>
      <c r="K18" s="591">
        <f>'CPI3の数'!K18+'CPI4の数'!K18</f>
        <v>0</v>
      </c>
      <c r="L18" s="591">
        <f>'CPI3の数'!L18+'CPI4の数'!L18</f>
        <v>0</v>
      </c>
      <c r="M18" s="591">
        <f>'CPI3の数'!M18+'CPI4の数'!M18</f>
        <v>3</v>
      </c>
      <c r="N18" s="591">
        <f>'CPI3の数'!N18+'CPI4の数'!N18</f>
        <v>5</v>
      </c>
      <c r="O18" s="590">
        <f>'CPI3の数'!O18+'CPI4の数'!O18</f>
        <v>8</v>
      </c>
      <c r="P18" s="591">
        <f>'CPI3の数'!P18+'CPI4の数'!P18</f>
        <v>60</v>
      </c>
      <c r="Q18" s="591"/>
      <c r="R18" s="591">
        <f>'CPI3の数'!R18+'CPI4の数'!R18</f>
        <v>3</v>
      </c>
      <c r="S18" s="591">
        <f>'CPI3の数'!S18+'CPI4の数'!S18</f>
        <v>2</v>
      </c>
      <c r="T18" s="591">
        <f>'CPI3の数'!T18+'CPI4の数'!T18</f>
        <v>2</v>
      </c>
      <c r="U18" s="591">
        <f>'CPI3の数'!U18+'CPI4の数'!U18</f>
        <v>7</v>
      </c>
      <c r="V18" s="590">
        <f>'CPI3の数'!V18+'CPI4の数'!V18</f>
        <v>14</v>
      </c>
      <c r="W18" s="591">
        <f>'CPI3の数'!W18+'CPI4の数'!W18</f>
        <v>112</v>
      </c>
    </row>
    <row r="19" spans="1:23" s="502" customFormat="1" ht="12" customHeight="1">
      <c r="A19" s="547"/>
      <c r="B19" s="548">
        <v>16</v>
      </c>
      <c r="C19" s="505" t="s">
        <v>610</v>
      </c>
      <c r="D19" s="590">
        <f>'CPI3の数'!D19+'CPI4の数'!D19</f>
        <v>1</v>
      </c>
      <c r="E19" s="590">
        <f>'CPI3の数'!E19+'CPI4の数'!E19</f>
        <v>6</v>
      </c>
      <c r="F19" s="590">
        <f>'CPI3の数'!F19+'CPI4の数'!F19</f>
        <v>2</v>
      </c>
      <c r="G19" s="590">
        <f>'CPI3の数'!G19+'CPI4の数'!G19</f>
        <v>4</v>
      </c>
      <c r="H19" s="590">
        <f>'CPI3の数'!H19+'CPI4の数'!H19</f>
        <v>13</v>
      </c>
      <c r="I19" s="590">
        <f>'CPI3の数'!I19+'CPI4の数'!I19</f>
        <v>284</v>
      </c>
      <c r="J19" s="590"/>
      <c r="K19" s="590" t="s">
        <v>810</v>
      </c>
      <c r="L19" s="591">
        <f>'CPI3の数'!L19+'CPI4の数'!L19</f>
        <v>1</v>
      </c>
      <c r="M19" s="591">
        <f>'CPI3の数'!M19+'CPI4の数'!M19</f>
        <v>1</v>
      </c>
      <c r="N19" s="591">
        <f>'CPI3の数'!N19+'CPI4の数'!N19</f>
        <v>3</v>
      </c>
      <c r="O19" s="590">
        <f>'CPI3の数'!O19+'CPI4の数'!O19</f>
        <v>5</v>
      </c>
      <c r="P19" s="591">
        <f>'CPI3の数'!P19+'CPI4の数'!P19</f>
        <v>68</v>
      </c>
      <c r="Q19" s="591"/>
      <c r="R19" s="591">
        <f>'CPI3の数'!R19+'CPI4の数'!R19</f>
        <v>1</v>
      </c>
      <c r="S19" s="591">
        <f>'CPI3の数'!S19+'CPI4の数'!S19</f>
        <v>5</v>
      </c>
      <c r="T19" s="591">
        <f>'CPI3の数'!T19+'CPI4の数'!T19</f>
        <v>1</v>
      </c>
      <c r="U19" s="591">
        <f>'CPI3の数'!U19+'CPI4の数'!U19</f>
        <v>1</v>
      </c>
      <c r="V19" s="590">
        <f>'CPI3の数'!V19+'CPI4の数'!V19</f>
        <v>8</v>
      </c>
      <c r="W19" s="591">
        <f>'CPI3の数'!W19+'CPI4の数'!W19</f>
        <v>216</v>
      </c>
    </row>
    <row r="20" spans="1:23" s="502" customFormat="1" ht="12" customHeight="1">
      <c r="A20" s="547"/>
      <c r="B20" s="548">
        <v>17</v>
      </c>
      <c r="C20" s="505" t="s">
        <v>611</v>
      </c>
      <c r="D20" s="1102" t="s">
        <v>760</v>
      </c>
      <c r="E20" s="1102" t="s">
        <v>760</v>
      </c>
      <c r="F20" s="1102" t="s">
        <v>760</v>
      </c>
      <c r="G20" s="1102" t="s">
        <v>760</v>
      </c>
      <c r="H20" s="1102" t="s">
        <v>760</v>
      </c>
      <c r="I20" s="1102" t="s">
        <v>760</v>
      </c>
      <c r="J20" s="1102"/>
      <c r="K20" s="1102" t="s">
        <v>760</v>
      </c>
      <c r="L20" s="1102" t="s">
        <v>760</v>
      </c>
      <c r="M20" s="1102" t="s">
        <v>760</v>
      </c>
      <c r="N20" s="1102" t="s">
        <v>760</v>
      </c>
      <c r="O20" s="1102" t="s">
        <v>760</v>
      </c>
      <c r="P20" s="1102" t="s">
        <v>760</v>
      </c>
      <c r="Q20" s="1102"/>
      <c r="R20" s="1102" t="s">
        <v>760</v>
      </c>
      <c r="S20" s="1102" t="s">
        <v>760</v>
      </c>
      <c r="T20" s="1102" t="s">
        <v>760</v>
      </c>
      <c r="U20" s="1102" t="s">
        <v>760</v>
      </c>
      <c r="V20" s="1102" t="s">
        <v>760</v>
      </c>
      <c r="W20" s="1102" t="s">
        <v>760</v>
      </c>
    </row>
    <row r="21" spans="1:23" s="502" customFormat="1" ht="12" customHeight="1">
      <c r="A21" s="547"/>
      <c r="B21" s="548">
        <v>18</v>
      </c>
      <c r="C21" s="505" t="s">
        <v>612</v>
      </c>
      <c r="D21" s="1102" t="s">
        <v>760</v>
      </c>
      <c r="E21" s="1102" t="s">
        <v>760</v>
      </c>
      <c r="F21" s="1102" t="s">
        <v>760</v>
      </c>
      <c r="G21" s="1102" t="s">
        <v>760</v>
      </c>
      <c r="H21" s="1102" t="s">
        <v>760</v>
      </c>
      <c r="I21" s="1102" t="s">
        <v>810</v>
      </c>
      <c r="J21" s="1102"/>
      <c r="K21" s="1102" t="s">
        <v>760</v>
      </c>
      <c r="L21" s="1102" t="s">
        <v>760</v>
      </c>
      <c r="M21" s="1102" t="s">
        <v>760</v>
      </c>
      <c r="N21" s="1102" t="s">
        <v>760</v>
      </c>
      <c r="O21" s="1102" t="s">
        <v>760</v>
      </c>
      <c r="P21" s="1102" t="s">
        <v>810</v>
      </c>
      <c r="Q21" s="1102"/>
      <c r="R21" s="1102" t="s">
        <v>760</v>
      </c>
      <c r="S21" s="1102" t="s">
        <v>760</v>
      </c>
      <c r="T21" s="1102" t="s">
        <v>760</v>
      </c>
      <c r="U21" s="1102" t="s">
        <v>760</v>
      </c>
      <c r="V21" s="1102" t="s">
        <v>760</v>
      </c>
      <c r="W21" s="1102" t="s">
        <v>810</v>
      </c>
    </row>
    <row r="22" spans="1:23" s="502" customFormat="1" ht="12" customHeight="1">
      <c r="A22" s="547"/>
      <c r="B22" s="548">
        <v>19</v>
      </c>
      <c r="C22" s="505" t="s">
        <v>613</v>
      </c>
      <c r="D22" s="590">
        <f>'CPI3の数'!D22+'CPI4の数'!D22</f>
        <v>18</v>
      </c>
      <c r="E22" s="590">
        <f>'CPI3の数'!E22+'CPI4の数'!E22</f>
        <v>37</v>
      </c>
      <c r="F22" s="590">
        <f>'CPI3の数'!F22+'CPI4の数'!F22</f>
        <v>32</v>
      </c>
      <c r="G22" s="590">
        <f>'CPI3の数'!G22+'CPI4の数'!G22</f>
        <v>46</v>
      </c>
      <c r="H22" s="590">
        <f>'CPI3の数'!H22+'CPI4の数'!H22</f>
        <v>133</v>
      </c>
      <c r="I22" s="590">
        <f>'CPI3の数'!I22+'CPI4の数'!I22</f>
        <v>12</v>
      </c>
      <c r="J22" s="590"/>
      <c r="K22" s="591">
        <f>'CPI3の数'!K22+'CPI4の数'!K22</f>
        <v>4</v>
      </c>
      <c r="L22" s="591">
        <f>'CPI3の数'!L22+'CPI4の数'!L22</f>
        <v>11</v>
      </c>
      <c r="M22" s="591">
        <f>'CPI3の数'!M22+'CPI4の数'!M22</f>
        <v>10</v>
      </c>
      <c r="N22" s="591">
        <f>'CPI3の数'!N22+'CPI4の数'!N22</f>
        <v>23</v>
      </c>
      <c r="O22" s="590">
        <f>'CPI3の数'!O22+'CPI4の数'!O22</f>
        <v>48</v>
      </c>
      <c r="P22" s="591">
        <f>'CPI3の数'!P22+'CPI4の数'!P22</f>
        <v>2</v>
      </c>
      <c r="Q22" s="591"/>
      <c r="R22" s="591">
        <f>'CPI3の数'!R22+'CPI4の数'!R22</f>
        <v>14</v>
      </c>
      <c r="S22" s="591">
        <f>'CPI3の数'!S22+'CPI4の数'!S22</f>
        <v>26</v>
      </c>
      <c r="T22" s="591">
        <f>'CPI3の数'!T22+'CPI4の数'!T22</f>
        <v>22</v>
      </c>
      <c r="U22" s="591">
        <f>'CPI3の数'!U22+'CPI4の数'!U22</f>
        <v>23</v>
      </c>
      <c r="V22" s="590">
        <f>'CPI3の数'!V22+'CPI4の数'!V22</f>
        <v>85</v>
      </c>
      <c r="W22" s="591">
        <f>'CPI3の数'!W22+'CPI4の数'!W22</f>
        <v>10</v>
      </c>
    </row>
    <row r="23" spans="1:23" s="502" customFormat="1" ht="12" customHeight="1">
      <c r="A23" s="547"/>
      <c r="B23" s="548">
        <v>20</v>
      </c>
      <c r="C23" s="505" t="s">
        <v>614</v>
      </c>
      <c r="D23" s="590">
        <f>'CPI3の数'!D23+'CPI4の数'!D23</f>
        <v>0</v>
      </c>
      <c r="E23" s="590">
        <f>'CPI3の数'!E23+'CPI4の数'!E23</f>
        <v>0</v>
      </c>
      <c r="F23" s="590">
        <f>'CPI3の数'!F23+'CPI4の数'!F23</f>
        <v>4</v>
      </c>
      <c r="G23" s="590">
        <f>'CPI3の数'!G23+'CPI4の数'!G23</f>
        <v>4</v>
      </c>
      <c r="H23" s="590">
        <f>'CPI3の数'!H23+'CPI4の数'!H23</f>
        <v>8</v>
      </c>
      <c r="I23" s="590">
        <f>'CPI3の数'!I23+'CPI4の数'!I23</f>
        <v>1</v>
      </c>
      <c r="J23" s="590"/>
      <c r="K23" s="591">
        <f>'CPI3の数'!K23+'CPI4の数'!K23</f>
        <v>0</v>
      </c>
      <c r="L23" s="591">
        <f>'CPI3の数'!L23+'CPI4の数'!L23</f>
        <v>0</v>
      </c>
      <c r="M23" s="591">
        <f>'CPI3の数'!M23+'CPI4の数'!M23</f>
        <v>0</v>
      </c>
      <c r="N23" s="591">
        <f>'CPI3の数'!N23+'CPI4の数'!N23</f>
        <v>0</v>
      </c>
      <c r="O23" s="590">
        <f>'CPI3の数'!O23+'CPI4の数'!O23</f>
        <v>0</v>
      </c>
      <c r="P23" s="591">
        <f>'CPI3の数'!P23+'CPI4の数'!P23</f>
        <v>0</v>
      </c>
      <c r="Q23" s="591"/>
      <c r="R23" s="591">
        <f>'CPI3の数'!R23+'CPI4の数'!R23</f>
        <v>0</v>
      </c>
      <c r="S23" s="591">
        <f>'CPI3の数'!S23+'CPI4の数'!S23</f>
        <v>0</v>
      </c>
      <c r="T23" s="591">
        <f>'CPI3の数'!T23+'CPI4の数'!T23</f>
        <v>4</v>
      </c>
      <c r="U23" s="591">
        <f>'CPI3の数'!U23+'CPI4の数'!U23</f>
        <v>4</v>
      </c>
      <c r="V23" s="590">
        <f>'CPI3の数'!V23+'CPI4の数'!V23</f>
        <v>8</v>
      </c>
      <c r="W23" s="591">
        <f>'CPI3の数'!W23+'CPI4の数'!W23</f>
        <v>1</v>
      </c>
    </row>
    <row r="24" spans="1:23" s="502" customFormat="1" ht="12" customHeight="1">
      <c r="A24" s="547"/>
      <c r="B24" s="548">
        <v>21</v>
      </c>
      <c r="C24" s="505" t="s">
        <v>615</v>
      </c>
      <c r="D24" s="590">
        <f>'CPI3の数'!D24+'CPI4の数'!D24</f>
        <v>56</v>
      </c>
      <c r="E24" s="590">
        <f>'CPI3の数'!E24+'CPI4の数'!E24</f>
        <v>11</v>
      </c>
      <c r="F24" s="590">
        <f>'CPI3の数'!F24+'CPI4の数'!F24</f>
        <v>15</v>
      </c>
      <c r="G24" s="590">
        <f>'CPI3の数'!G24+'CPI4の数'!G24</f>
        <v>21</v>
      </c>
      <c r="H24" s="590">
        <f>'CPI3の数'!H24+'CPI4の数'!H24</f>
        <v>103</v>
      </c>
      <c r="I24" s="590" t="s">
        <v>811</v>
      </c>
      <c r="J24" s="590"/>
      <c r="K24" s="591">
        <f>'CPI3の数'!K24+'CPI4の数'!K24</f>
        <v>22</v>
      </c>
      <c r="L24" s="591">
        <f>'CPI3の数'!L24+'CPI4の数'!L24</f>
        <v>5</v>
      </c>
      <c r="M24" s="591">
        <f>'CPI3の数'!M24+'CPI4の数'!M24</f>
        <v>5</v>
      </c>
      <c r="N24" s="591">
        <f>'CPI3の数'!N24+'CPI4の数'!N24</f>
        <v>10</v>
      </c>
      <c r="O24" s="590">
        <f>'CPI3の数'!O24+'CPI4の数'!O24</f>
        <v>42</v>
      </c>
      <c r="P24" s="590" t="s">
        <v>811</v>
      </c>
      <c r="Q24" s="591"/>
      <c r="R24" s="591">
        <f>'CPI3の数'!R24+'CPI4の数'!R24</f>
        <v>34</v>
      </c>
      <c r="S24" s="591">
        <f>'CPI3の数'!S24+'CPI4の数'!S24</f>
        <v>6</v>
      </c>
      <c r="T24" s="591">
        <f>'CPI3の数'!T24+'CPI4の数'!T24</f>
        <v>10</v>
      </c>
      <c r="U24" s="591">
        <f>'CPI3の数'!U24+'CPI4の数'!U24</f>
        <v>11</v>
      </c>
      <c r="V24" s="590">
        <f>'CPI3の数'!V24+'CPI4の数'!V24</f>
        <v>61</v>
      </c>
      <c r="W24" s="590" t="s">
        <v>811</v>
      </c>
    </row>
    <row r="25" spans="1:23" s="502" customFormat="1" ht="12" customHeight="1">
      <c r="A25" s="547"/>
      <c r="B25" s="548">
        <v>22</v>
      </c>
      <c r="C25" s="505" t="s">
        <v>616</v>
      </c>
      <c r="D25" s="592">
        <f>'CPI3の数'!D25+'CPI4の数'!D25</f>
        <v>77</v>
      </c>
      <c r="E25" s="592">
        <f>'CPI3の数'!E25+'CPI4の数'!E25</f>
        <v>64</v>
      </c>
      <c r="F25" s="592">
        <f>'CPI3の数'!F25+'CPI4の数'!F25</f>
        <v>104</v>
      </c>
      <c r="G25" s="592">
        <f>'CPI3の数'!G25+'CPI4の数'!G25</f>
        <v>188</v>
      </c>
      <c r="H25" s="592">
        <f>'CPI3の数'!H25+'CPI4の数'!H25</f>
        <v>433</v>
      </c>
      <c r="I25" s="592">
        <f>'CPI3の数'!I25+'CPI4の数'!I25</f>
        <v>486</v>
      </c>
      <c r="J25" s="590"/>
      <c r="K25" s="593">
        <f>'CPI3の数'!K25+'CPI4の数'!K25</f>
        <v>34</v>
      </c>
      <c r="L25" s="593">
        <f>'CPI3の数'!L25+'CPI4の数'!L25</f>
        <v>20</v>
      </c>
      <c r="M25" s="593">
        <f>'CPI3の数'!M25+'CPI4の数'!M25</f>
        <v>33</v>
      </c>
      <c r="N25" s="593">
        <f>'CPI3の数'!N25+'CPI4の数'!N25</f>
        <v>74</v>
      </c>
      <c r="O25" s="592">
        <f>'CPI3の数'!O25+'CPI4の数'!O25</f>
        <v>161</v>
      </c>
      <c r="P25" s="593">
        <f>'CPI3の数'!P25+'CPI4の数'!P25</f>
        <v>172</v>
      </c>
      <c r="Q25" s="591"/>
      <c r="R25" s="593">
        <f>'CPI3の数'!R25+'CPI4の数'!R25</f>
        <v>43</v>
      </c>
      <c r="S25" s="593">
        <f>'CPI3の数'!S25+'CPI4の数'!S25</f>
        <v>44</v>
      </c>
      <c r="T25" s="593">
        <f>'CPI3の数'!T25+'CPI4の数'!T25</f>
        <v>71</v>
      </c>
      <c r="U25" s="593">
        <f>'CPI3の数'!U25+'CPI4の数'!U25</f>
        <v>114</v>
      </c>
      <c r="V25" s="592">
        <f>'CPI3の数'!V25+'CPI4の数'!V25</f>
        <v>272</v>
      </c>
      <c r="W25" s="593">
        <f>'CPI3の数'!W25+'CPI4の数'!W25</f>
        <v>314</v>
      </c>
    </row>
    <row r="26" spans="1:23" s="502" customFormat="1" ht="12" customHeight="1">
      <c r="A26" s="547"/>
      <c r="B26" s="548">
        <v>23</v>
      </c>
      <c r="C26" s="505" t="s">
        <v>617</v>
      </c>
      <c r="D26" s="590">
        <f>'CPI3の数'!D26+'CPI4の数'!D26</f>
        <v>77</v>
      </c>
      <c r="E26" s="590">
        <f>'CPI3の数'!E26+'CPI4の数'!E26</f>
        <v>64</v>
      </c>
      <c r="F26" s="590">
        <f>'CPI3の数'!F26+'CPI4の数'!F26</f>
        <v>83</v>
      </c>
      <c r="G26" s="590">
        <f>'CPI3の数'!G26+'CPI4の数'!G26</f>
        <v>106</v>
      </c>
      <c r="H26" s="590">
        <f>'CPI3の数'!H26+'CPI4の数'!H26</f>
        <v>330</v>
      </c>
      <c r="I26" s="590" t="s">
        <v>811</v>
      </c>
      <c r="J26" s="590"/>
      <c r="K26" s="591">
        <f>'CPI3の数'!K26+'CPI4の数'!K26</f>
        <v>30</v>
      </c>
      <c r="L26" s="591">
        <f>'CPI3の数'!L26+'CPI4の数'!L26</f>
        <v>25</v>
      </c>
      <c r="M26" s="591">
        <f>'CPI3の数'!M26+'CPI4の数'!M26</f>
        <v>26</v>
      </c>
      <c r="N26" s="591">
        <f>'CPI3の数'!N26+'CPI4の数'!N26</f>
        <v>48</v>
      </c>
      <c r="O26" s="590">
        <f>'CPI3の数'!O26+'CPI4の数'!O26</f>
        <v>129</v>
      </c>
      <c r="P26" s="590" t="s">
        <v>811</v>
      </c>
      <c r="Q26" s="591"/>
      <c r="R26" s="591">
        <f>'CPI3の数'!R26+'CPI4の数'!R26</f>
        <v>47</v>
      </c>
      <c r="S26" s="591">
        <f>'CPI3の数'!S26+'CPI4の数'!S26</f>
        <v>39</v>
      </c>
      <c r="T26" s="591">
        <f>'CPI3の数'!T26+'CPI4の数'!T26</f>
        <v>57</v>
      </c>
      <c r="U26" s="591">
        <f>'CPI3の数'!U26+'CPI4の数'!U26</f>
        <v>58</v>
      </c>
      <c r="V26" s="590">
        <f>'CPI3の数'!V26+'CPI4の数'!V26</f>
        <v>201</v>
      </c>
      <c r="W26" s="590" t="s">
        <v>811</v>
      </c>
    </row>
    <row r="27" spans="1:23" s="502" customFormat="1" ht="12" customHeight="1">
      <c r="A27" s="547"/>
      <c r="B27" s="548">
        <v>24</v>
      </c>
      <c r="C27" s="505" t="s">
        <v>618</v>
      </c>
      <c r="D27" s="590">
        <f>'CPI3の数'!D27+'CPI4の数'!D27</f>
        <v>8</v>
      </c>
      <c r="E27" s="590">
        <f>'CPI3の数'!E27+'CPI4の数'!E27</f>
        <v>7</v>
      </c>
      <c r="F27" s="590">
        <f>'CPI3の数'!F27+'CPI4の数'!F27</f>
        <v>5</v>
      </c>
      <c r="G27" s="590">
        <f>'CPI3の数'!G27+'CPI4の数'!G27</f>
        <v>9</v>
      </c>
      <c r="H27" s="590">
        <f>'CPI3の数'!H27+'CPI4の数'!H27</f>
        <v>29</v>
      </c>
      <c r="I27" s="590" t="s">
        <v>811</v>
      </c>
      <c r="J27" s="590"/>
      <c r="K27" s="591">
        <f>'CPI3の数'!K27+'CPI4の数'!K27</f>
        <v>5</v>
      </c>
      <c r="L27" s="591">
        <f>'CPI3の数'!L27+'CPI4の数'!L27</f>
        <v>3</v>
      </c>
      <c r="M27" s="591">
        <f>'CPI3の数'!M27+'CPI4の数'!M27</f>
        <v>1</v>
      </c>
      <c r="N27" s="591">
        <f>'CPI3の数'!N27+'CPI4の数'!N27</f>
        <v>4</v>
      </c>
      <c r="O27" s="590">
        <f>'CPI3の数'!O27+'CPI4の数'!O27</f>
        <v>13</v>
      </c>
      <c r="P27" s="590" t="s">
        <v>811</v>
      </c>
      <c r="Q27" s="591"/>
      <c r="R27" s="591">
        <f>'CPI3の数'!R27+'CPI4の数'!R27</f>
        <v>3</v>
      </c>
      <c r="S27" s="591">
        <f>'CPI3の数'!S27+'CPI4の数'!S27</f>
        <v>4</v>
      </c>
      <c r="T27" s="591">
        <f>'CPI3の数'!T27+'CPI4の数'!T27</f>
        <v>4</v>
      </c>
      <c r="U27" s="591">
        <f>'CPI3の数'!U27+'CPI4の数'!U27</f>
        <v>5</v>
      </c>
      <c r="V27" s="590">
        <f>'CPI3の数'!V27+'CPI4の数'!V27</f>
        <v>16</v>
      </c>
      <c r="W27" s="590" t="s">
        <v>811</v>
      </c>
    </row>
    <row r="28" spans="1:23" s="502" customFormat="1" ht="12" customHeight="1">
      <c r="A28" s="547"/>
      <c r="B28" s="548">
        <v>25</v>
      </c>
      <c r="C28" s="505" t="s">
        <v>619</v>
      </c>
      <c r="D28" s="590">
        <f>'CPI3の数'!D28+'CPI4の数'!D28</f>
        <v>23</v>
      </c>
      <c r="E28" s="590">
        <f>'CPI3の数'!E28+'CPI4の数'!E28</f>
        <v>33</v>
      </c>
      <c r="F28" s="590">
        <f>'CPI3の数'!F28+'CPI4の数'!F28</f>
        <v>38</v>
      </c>
      <c r="G28" s="590">
        <f>'CPI3の数'!G28+'CPI4の数'!G28</f>
        <v>40</v>
      </c>
      <c r="H28" s="590">
        <f>'CPI3の数'!H28+'CPI4の数'!H28</f>
        <v>134</v>
      </c>
      <c r="I28" s="590" t="s">
        <v>811</v>
      </c>
      <c r="J28" s="590"/>
      <c r="K28" s="591">
        <f>'CPI3の数'!K28+'CPI4の数'!K28</f>
        <v>10</v>
      </c>
      <c r="L28" s="591">
        <f>'CPI3の数'!L28+'CPI4の数'!L28</f>
        <v>14</v>
      </c>
      <c r="M28" s="591">
        <f>'CPI3の数'!M28+'CPI4の数'!M28</f>
        <v>18</v>
      </c>
      <c r="N28" s="591">
        <f>'CPI3の数'!N28+'CPI4の数'!N28</f>
        <v>15</v>
      </c>
      <c r="O28" s="590">
        <f>'CPI3の数'!O28+'CPI4の数'!O28</f>
        <v>57</v>
      </c>
      <c r="P28" s="590" t="s">
        <v>811</v>
      </c>
      <c r="Q28" s="591"/>
      <c r="R28" s="591">
        <f>'CPI3の数'!R28+'CPI4の数'!R28</f>
        <v>13</v>
      </c>
      <c r="S28" s="591">
        <f>'CPI3の数'!S28+'CPI4の数'!S28</f>
        <v>19</v>
      </c>
      <c r="T28" s="591">
        <f>'CPI3の数'!T28+'CPI4の数'!T28</f>
        <v>20</v>
      </c>
      <c r="U28" s="591">
        <f>'CPI3の数'!U28+'CPI4の数'!U28</f>
        <v>25</v>
      </c>
      <c r="V28" s="590">
        <f>'CPI3の数'!V28+'CPI4の数'!V28</f>
        <v>77</v>
      </c>
      <c r="W28" s="590" t="s">
        <v>811</v>
      </c>
    </row>
    <row r="29" spans="1:23" s="502" customFormat="1" ht="12" customHeight="1">
      <c r="A29" s="547"/>
      <c r="B29" s="548">
        <v>26</v>
      </c>
      <c r="C29" s="505" t="s">
        <v>620</v>
      </c>
      <c r="D29" s="590">
        <f>'CPI3の数'!D29+'CPI4の数'!D29</f>
        <v>0</v>
      </c>
      <c r="E29" s="590">
        <f>'CPI3の数'!E29+'CPI4の数'!E29</f>
        <v>2</v>
      </c>
      <c r="F29" s="590">
        <f>'CPI3の数'!F29+'CPI4の数'!F29</f>
        <v>3</v>
      </c>
      <c r="G29" s="590">
        <f>'CPI3の数'!G29+'CPI4の数'!G29</f>
        <v>4</v>
      </c>
      <c r="H29" s="590">
        <f>'CPI3の数'!H29+'CPI4の数'!H29</f>
        <v>9</v>
      </c>
      <c r="I29" s="590" t="s">
        <v>811</v>
      </c>
      <c r="J29" s="590"/>
      <c r="K29" s="591">
        <f>'CPI3の数'!K29+'CPI4の数'!K29</f>
        <v>0</v>
      </c>
      <c r="L29" s="591">
        <f>'CPI3の数'!L29+'CPI4の数'!L29</f>
        <v>0</v>
      </c>
      <c r="M29" s="591">
        <f>'CPI3の数'!M29+'CPI4の数'!M29</f>
        <v>1</v>
      </c>
      <c r="N29" s="591">
        <f>'CPI3の数'!N29+'CPI4の数'!N29</f>
        <v>1</v>
      </c>
      <c r="O29" s="590" t="s">
        <v>811</v>
      </c>
      <c r="P29" s="590" t="s">
        <v>811</v>
      </c>
      <c r="Q29" s="591"/>
      <c r="R29" s="591">
        <f>'CPI3の数'!R29+'CPI4の数'!R29</f>
        <v>0</v>
      </c>
      <c r="S29" s="591">
        <f>'CPI3の数'!S29+'CPI4の数'!S29</f>
        <v>2</v>
      </c>
      <c r="T29" s="591">
        <f>'CPI3の数'!T29+'CPI4の数'!T29</f>
        <v>2</v>
      </c>
      <c r="U29" s="591">
        <f>'CPI3の数'!U29+'CPI4の数'!U29</f>
        <v>3</v>
      </c>
      <c r="V29" s="590">
        <f>'CPI3の数'!V29+'CPI4の数'!V29</f>
        <v>7</v>
      </c>
      <c r="W29" s="590" t="s">
        <v>811</v>
      </c>
    </row>
    <row r="30" spans="1:23" s="502" customFormat="1" ht="12" customHeight="1">
      <c r="A30" s="547"/>
      <c r="B30" s="548">
        <v>27</v>
      </c>
      <c r="C30" s="505" t="s">
        <v>621</v>
      </c>
      <c r="D30" s="590">
        <f>'CPI3の数'!D30+'CPI4の数'!D30</f>
        <v>58</v>
      </c>
      <c r="E30" s="590">
        <f>'CPI3の数'!E30+'CPI4の数'!E30</f>
        <v>16</v>
      </c>
      <c r="F30" s="590">
        <f>'CPI3の数'!F30+'CPI4の数'!F30</f>
        <v>9</v>
      </c>
      <c r="G30" s="590">
        <f>'CPI3の数'!G30+'CPI4の数'!G30</f>
        <v>12</v>
      </c>
      <c r="H30" s="590">
        <f>'CPI3の数'!H30+'CPI4の数'!H30</f>
        <v>95</v>
      </c>
      <c r="I30" s="590" t="s">
        <v>811</v>
      </c>
      <c r="J30" s="590"/>
      <c r="K30" s="591">
        <f>'CPI3の数'!K30+'CPI4の数'!K30</f>
        <v>22</v>
      </c>
      <c r="L30" s="591">
        <f>'CPI3の数'!L30+'CPI4の数'!L30</f>
        <v>2</v>
      </c>
      <c r="M30" s="591">
        <f>'CPI3の数'!M30+'CPI4の数'!M30</f>
        <v>0</v>
      </c>
      <c r="N30" s="591">
        <f>'CPI3の数'!N30+'CPI4の数'!N30</f>
        <v>5</v>
      </c>
      <c r="O30" s="590">
        <f>'CPI3の数'!O30+'CPI4の数'!O30</f>
        <v>29</v>
      </c>
      <c r="P30" s="590" t="s">
        <v>811</v>
      </c>
      <c r="Q30" s="591"/>
      <c r="R30" s="591">
        <f>'CPI3の数'!R30+'CPI4の数'!R30</f>
        <v>36</v>
      </c>
      <c r="S30" s="591">
        <f>'CPI3の数'!S30+'CPI4の数'!S30</f>
        <v>14</v>
      </c>
      <c r="T30" s="591">
        <f>'CPI3の数'!T30+'CPI4の数'!T30</f>
        <v>9</v>
      </c>
      <c r="U30" s="591">
        <f>'CPI3の数'!U30+'CPI4の数'!U30</f>
        <v>7</v>
      </c>
      <c r="V30" s="590">
        <f>'CPI3の数'!V30+'CPI4の数'!V30</f>
        <v>66</v>
      </c>
      <c r="W30" s="590" t="s">
        <v>811</v>
      </c>
    </row>
    <row r="31" spans="1:23" s="502" customFormat="1" ht="12" customHeight="1">
      <c r="A31" s="547"/>
      <c r="B31" s="548">
        <v>28</v>
      </c>
      <c r="C31" s="505" t="s">
        <v>622</v>
      </c>
      <c r="D31" s="590">
        <f>'CPI3の数'!D31+'CPI4の数'!D31</f>
        <v>37</v>
      </c>
      <c r="E31" s="590">
        <f>'CPI3の数'!E31+'CPI4の数'!E31</f>
        <v>4</v>
      </c>
      <c r="F31" s="590">
        <f>'CPI3の数'!F31+'CPI4の数'!F31</f>
        <v>4</v>
      </c>
      <c r="G31" s="590" t="s">
        <v>811</v>
      </c>
      <c r="H31" s="590">
        <f>'CPI3の数'!H31+'CPI4の数'!H31</f>
        <v>45</v>
      </c>
      <c r="I31" s="590" t="s">
        <v>811</v>
      </c>
      <c r="J31" s="590"/>
      <c r="K31" s="591">
        <f>'CPI3の数'!K31+'CPI4の数'!K31</f>
        <v>10</v>
      </c>
      <c r="L31" s="591">
        <f>'CPI3の数'!L31+'CPI4の数'!L31</f>
        <v>0</v>
      </c>
      <c r="M31" s="591">
        <f>'CPI3の数'!M31+'CPI4の数'!M31</f>
        <v>0</v>
      </c>
      <c r="N31" s="590" t="s">
        <v>811</v>
      </c>
      <c r="O31" s="590">
        <f>'CPI3の数'!O31+'CPI4の数'!O31</f>
        <v>10</v>
      </c>
      <c r="P31" s="590" t="s">
        <v>811</v>
      </c>
      <c r="Q31" s="591"/>
      <c r="R31" s="591">
        <f>'CPI3の数'!R31+'CPI4の数'!R31</f>
        <v>27</v>
      </c>
      <c r="S31" s="591">
        <f>'CPI3の数'!S31+'CPI4の数'!S31</f>
        <v>4</v>
      </c>
      <c r="T31" s="591">
        <f>'CPI3の数'!T31+'CPI4の数'!T31</f>
        <v>4</v>
      </c>
      <c r="U31" s="590" t="s">
        <v>811</v>
      </c>
      <c r="V31" s="590">
        <f>'CPI3の数'!V31+'CPI4の数'!V31</f>
        <v>35</v>
      </c>
      <c r="W31" s="590" t="s">
        <v>811</v>
      </c>
    </row>
    <row r="32" spans="1:23" s="502" customFormat="1" ht="12" customHeight="1">
      <c r="A32" s="547"/>
      <c r="B32" s="548">
        <v>29</v>
      </c>
      <c r="C32" s="505" t="s">
        <v>623</v>
      </c>
      <c r="D32" s="590">
        <f>'CPI3の数'!D32+'CPI4の数'!D32</f>
        <v>57</v>
      </c>
      <c r="E32" s="590">
        <f>'CPI3の数'!E32+'CPI4の数'!E32</f>
        <v>40</v>
      </c>
      <c r="F32" s="590">
        <f>'CPI3の数'!F32+'CPI4の数'!F32</f>
        <v>60</v>
      </c>
      <c r="G32" s="590">
        <f>'CPI3の数'!G32+'CPI4の数'!G32</f>
        <v>64</v>
      </c>
      <c r="H32" s="590">
        <f>'CPI3の数'!H32+'CPI4の数'!H32</f>
        <v>221</v>
      </c>
      <c r="I32" s="590" t="s">
        <v>811</v>
      </c>
      <c r="J32" s="590"/>
      <c r="K32" s="591">
        <f>'CPI3の数'!K32+'CPI4の数'!K32</f>
        <v>19</v>
      </c>
      <c r="L32" s="591">
        <f>'CPI3の数'!L32+'CPI4の数'!L32</f>
        <v>12</v>
      </c>
      <c r="M32" s="591">
        <f>'CPI3の数'!M32+'CPI4の数'!M32</f>
        <v>15</v>
      </c>
      <c r="N32" s="591">
        <f>'CPI3の数'!N32+'CPI4の数'!N32</f>
        <v>26</v>
      </c>
      <c r="O32" s="590">
        <f>'CPI3の数'!O32+'CPI4の数'!O32</f>
        <v>72</v>
      </c>
      <c r="P32" s="590" t="s">
        <v>811</v>
      </c>
      <c r="Q32" s="591"/>
      <c r="R32" s="591">
        <f>'CPI3の数'!R32+'CPI4の数'!R32</f>
        <v>38</v>
      </c>
      <c r="S32" s="591">
        <f>'CPI3の数'!S32+'CPI4の数'!S32</f>
        <v>28</v>
      </c>
      <c r="T32" s="591">
        <f>'CPI3の数'!T32+'CPI4の数'!T32</f>
        <v>45</v>
      </c>
      <c r="U32" s="591">
        <f>'CPI3の数'!U32+'CPI4の数'!U32</f>
        <v>38</v>
      </c>
      <c r="V32" s="590">
        <f>'CPI3の数'!V32+'CPI4の数'!V32</f>
        <v>149</v>
      </c>
      <c r="W32" s="590" t="s">
        <v>811</v>
      </c>
    </row>
    <row r="33" spans="1:23" s="502" customFormat="1" ht="12" customHeight="1">
      <c r="A33" s="547"/>
      <c r="B33" s="548">
        <v>30</v>
      </c>
      <c r="C33" s="505" t="s">
        <v>624</v>
      </c>
      <c r="D33" s="590">
        <f>'CPI3の数'!D33+'CPI4の数'!D33</f>
        <v>57</v>
      </c>
      <c r="E33" s="590">
        <f>'CPI3の数'!E33+'CPI4の数'!E33</f>
        <v>43</v>
      </c>
      <c r="F33" s="590">
        <f>'CPI3の数'!F33+'CPI4の数'!F33</f>
        <v>58</v>
      </c>
      <c r="G33" s="590">
        <f>'CPI3の数'!G33+'CPI4の数'!G33</f>
        <v>1</v>
      </c>
      <c r="H33" s="590">
        <f>'CPI3の数'!H33+'CPI4の数'!H33</f>
        <v>159</v>
      </c>
      <c r="I33" s="590" t="s">
        <v>811</v>
      </c>
      <c r="J33" s="590"/>
      <c r="K33" s="591">
        <f>'CPI3の数'!K33+'CPI4の数'!K33</f>
        <v>7</v>
      </c>
      <c r="L33" s="591">
        <f>'CPI3の数'!L33+'CPI4の数'!L33</f>
        <v>13</v>
      </c>
      <c r="M33" s="591">
        <f>'CPI3の数'!M33+'CPI4の数'!M33</f>
        <v>20</v>
      </c>
      <c r="N33" s="590" t="s">
        <v>811</v>
      </c>
      <c r="O33" s="590">
        <f>'CPI3の数'!O33+'CPI4の数'!O33</f>
        <v>40</v>
      </c>
      <c r="P33" s="590" t="s">
        <v>811</v>
      </c>
      <c r="Q33" s="591"/>
      <c r="R33" s="591">
        <f>'CPI3の数'!R33+'CPI4の数'!R33</f>
        <v>50</v>
      </c>
      <c r="S33" s="591">
        <f>'CPI3の数'!S33+'CPI4の数'!S33</f>
        <v>30</v>
      </c>
      <c r="T33" s="591">
        <f>'CPI3の数'!T33+'CPI4の数'!T33</f>
        <v>38</v>
      </c>
      <c r="U33" s="591">
        <f>'CPI3の数'!U33+'CPI4の数'!U33</f>
        <v>1</v>
      </c>
      <c r="V33" s="590">
        <f>'CPI3の数'!V33+'CPI4の数'!V33</f>
        <v>119</v>
      </c>
      <c r="W33" s="590" t="s">
        <v>811</v>
      </c>
    </row>
    <row r="34" spans="1:23" s="502" customFormat="1" ht="12" customHeight="1">
      <c r="A34" s="547"/>
      <c r="B34" s="548">
        <v>31</v>
      </c>
      <c r="C34" s="505" t="s">
        <v>625</v>
      </c>
      <c r="D34" s="590">
        <f>'CPI3の数'!D34+'CPI4の数'!D34</f>
        <v>5</v>
      </c>
      <c r="E34" s="590">
        <f>'CPI3の数'!E34+'CPI4の数'!E34</f>
        <v>7</v>
      </c>
      <c r="F34" s="590">
        <f>'CPI3の数'!F34+'CPI4の数'!F34</f>
        <v>24</v>
      </c>
      <c r="G34" s="590">
        <f>'CPI3の数'!G34+'CPI4の数'!G34</f>
        <v>1</v>
      </c>
      <c r="H34" s="590">
        <f>'CPI3の数'!H34+'CPI4の数'!H34</f>
        <v>37</v>
      </c>
      <c r="I34" s="590">
        <f>'CPI3の数'!I34+'CPI4の数'!I34</f>
        <v>15</v>
      </c>
      <c r="J34" s="590"/>
      <c r="K34" s="591">
        <f>'CPI3の数'!K34+'CPI4の数'!K34</f>
        <v>2</v>
      </c>
      <c r="L34" s="591">
        <f>'CPI3の数'!L34+'CPI4の数'!L34</f>
        <v>1</v>
      </c>
      <c r="M34" s="591">
        <f>'CPI3の数'!M34+'CPI4の数'!M34</f>
        <v>13</v>
      </c>
      <c r="N34" s="590" t="s">
        <v>811</v>
      </c>
      <c r="O34" s="590">
        <f>'CPI3の数'!O34+'CPI4の数'!O34</f>
        <v>16</v>
      </c>
      <c r="P34" s="591">
        <f>'CPI3の数'!P34+'CPI4の数'!P34</f>
        <v>4</v>
      </c>
      <c r="Q34" s="591"/>
      <c r="R34" s="591">
        <f>'CPI3の数'!R34+'CPI4の数'!R34</f>
        <v>3</v>
      </c>
      <c r="S34" s="591">
        <f>'CPI3の数'!S34+'CPI4の数'!S34</f>
        <v>6</v>
      </c>
      <c r="T34" s="591">
        <f>'CPI3の数'!T34+'CPI4の数'!T34</f>
        <v>11</v>
      </c>
      <c r="U34" s="591">
        <f>'CPI3の数'!U34+'CPI4の数'!U34</f>
        <v>1</v>
      </c>
      <c r="V34" s="590">
        <f>'CPI3の数'!V34+'CPI4の数'!V34</f>
        <v>21</v>
      </c>
      <c r="W34" s="591">
        <f>'CPI3の数'!W34+'CPI4の数'!W34</f>
        <v>11</v>
      </c>
    </row>
    <row r="35" spans="1:23" s="502" customFormat="1" ht="12" customHeight="1">
      <c r="A35" s="547"/>
      <c r="B35" s="548">
        <v>32</v>
      </c>
      <c r="C35" s="505" t="s">
        <v>626</v>
      </c>
      <c r="D35" s="590">
        <f>'CPI3の数'!D35+'CPI4の数'!D35</f>
        <v>9</v>
      </c>
      <c r="E35" s="590">
        <f>'CPI3の数'!E35+'CPI4の数'!E35</f>
        <v>12</v>
      </c>
      <c r="F35" s="590">
        <f>'CPI3の数'!F35+'CPI4の数'!F35</f>
        <v>12</v>
      </c>
      <c r="G35" s="590">
        <f>'CPI3の数'!G35+'CPI4の数'!G35</f>
        <v>9</v>
      </c>
      <c r="H35" s="590">
        <f>'CPI3の数'!H35+'CPI4の数'!H35</f>
        <v>42</v>
      </c>
      <c r="I35" s="590" t="s">
        <v>811</v>
      </c>
      <c r="J35" s="590"/>
      <c r="K35" s="591">
        <f>'CPI3の数'!K35+'CPI4の数'!K35</f>
        <v>2</v>
      </c>
      <c r="L35" s="591">
        <f>'CPI3の数'!L35+'CPI4の数'!L35</f>
        <v>2</v>
      </c>
      <c r="M35" s="591">
        <f>'CPI3の数'!M35+'CPI4の数'!M35</f>
        <v>3</v>
      </c>
      <c r="N35" s="591">
        <f>'CPI3の数'!N35+'CPI4の数'!N35</f>
        <v>3</v>
      </c>
      <c r="O35" s="590">
        <f>'CPI3の数'!O35+'CPI4の数'!O35</f>
        <v>10</v>
      </c>
      <c r="P35" s="590" t="s">
        <v>811</v>
      </c>
      <c r="Q35" s="591"/>
      <c r="R35" s="591">
        <f>'CPI3の数'!R35+'CPI4の数'!R35</f>
        <v>7</v>
      </c>
      <c r="S35" s="591">
        <f>'CPI3の数'!S35+'CPI4の数'!S35</f>
        <v>10</v>
      </c>
      <c r="T35" s="591">
        <f>'CPI3の数'!T35+'CPI4の数'!T35</f>
        <v>9</v>
      </c>
      <c r="U35" s="591">
        <f>'CPI3の数'!U35+'CPI4の数'!U35</f>
        <v>6</v>
      </c>
      <c r="V35" s="590">
        <f>'CPI3の数'!V35+'CPI4の数'!V35</f>
        <v>32</v>
      </c>
      <c r="W35" s="590" t="s">
        <v>811</v>
      </c>
    </row>
    <row r="36" spans="1:23" s="502" customFormat="1" ht="13.5" customHeight="1" thickBot="1">
      <c r="A36" s="547"/>
      <c r="B36" s="551">
        <v>33</v>
      </c>
      <c r="C36" s="510" t="s">
        <v>627</v>
      </c>
      <c r="D36" s="594">
        <f>'CPI3の数'!D36+'CPI4の数'!D36</f>
        <v>0</v>
      </c>
      <c r="E36" s="594">
        <f>'CPI3の数'!E36+'CPI4の数'!E36</f>
        <v>0</v>
      </c>
      <c r="F36" s="594">
        <f>'CPI3の数'!F36+'CPI4の数'!F36</f>
        <v>0</v>
      </c>
      <c r="G36" s="594">
        <f>'CPI3の数'!G36+'CPI4の数'!G36</f>
        <v>0</v>
      </c>
      <c r="H36" s="594">
        <f>'CPI3の数'!H36+'CPI4の数'!H36</f>
        <v>0</v>
      </c>
      <c r="I36" s="594">
        <f>'CPI3の数'!I36+'CPI4の数'!I36</f>
        <v>3</v>
      </c>
      <c r="J36" s="594"/>
      <c r="K36" s="595">
        <f>'CPI3の数'!K36+'CPI4の数'!K36</f>
        <v>0</v>
      </c>
      <c r="L36" s="595">
        <f>'CPI3の数'!L36+'CPI4の数'!L36</f>
        <v>0</v>
      </c>
      <c r="M36" s="595">
        <f>'CPI3の数'!M36+'CPI4の数'!M36</f>
        <v>0</v>
      </c>
      <c r="N36" s="595">
        <f>'CPI3の数'!N36+'CPI4の数'!N36</f>
        <v>0</v>
      </c>
      <c r="O36" s="594">
        <f>'CPI3の数'!O36+'CPI4の数'!O36</f>
        <v>0</v>
      </c>
      <c r="P36" s="595">
        <f>'CPI3の数'!P36+'CPI4の数'!P36</f>
        <v>1</v>
      </c>
      <c r="Q36" s="595"/>
      <c r="R36" s="595">
        <f>'CPI3の数'!R36+'CPI4の数'!R36</f>
        <v>0</v>
      </c>
      <c r="S36" s="595">
        <f>'CPI3の数'!S36+'CPI4の数'!S36</f>
        <v>0</v>
      </c>
      <c r="T36" s="595">
        <f>'CPI3の数'!T36+'CPI4の数'!T36</f>
        <v>0</v>
      </c>
      <c r="U36" s="595">
        <f>'CPI3の数'!U36+'CPI4の数'!U36</f>
        <v>0</v>
      </c>
      <c r="V36" s="594">
        <f>'CPI3の数'!V36+'CPI4の数'!V36</f>
        <v>0</v>
      </c>
      <c r="W36" s="595">
        <f>'CPI3の数'!W36+'CPI4の数'!W36</f>
        <v>2</v>
      </c>
    </row>
    <row r="37" spans="1:23" s="508" customFormat="1" ht="15.75" customHeight="1" thickBot="1">
      <c r="A37" s="547"/>
      <c r="B37" s="554"/>
      <c r="C37" s="555" t="s">
        <v>628</v>
      </c>
      <c r="D37" s="596">
        <f>'CPI3の数'!D37+'CPI4の数'!D37</f>
        <v>586</v>
      </c>
      <c r="E37" s="596">
        <f>'CPI3の数'!E37+'CPI4の数'!E37</f>
        <v>461</v>
      </c>
      <c r="F37" s="596">
        <f>'CPI3の数'!F37+'CPI4の数'!F37</f>
        <v>645</v>
      </c>
      <c r="G37" s="596">
        <f>'CPI3の数'!G37+'CPI4の数'!G37</f>
        <v>844</v>
      </c>
      <c r="H37" s="596">
        <f>'CPI3の数'!H37+'CPI4の数'!H37</f>
        <v>2536</v>
      </c>
      <c r="I37" s="596" t="s">
        <v>812</v>
      </c>
      <c r="J37" s="596"/>
      <c r="K37" s="596">
        <f>'CPI3の数'!K37+'CPI4の数'!K37</f>
        <v>201</v>
      </c>
      <c r="L37" s="596">
        <f>'CPI3の数'!L37+'CPI4の数'!L37</f>
        <v>147</v>
      </c>
      <c r="M37" s="596">
        <f>'CPI3の数'!M37+'CPI4の数'!M37</f>
        <v>213</v>
      </c>
      <c r="N37" s="596">
        <f>'CPI3の数'!N37+'CPI4の数'!N37</f>
        <v>341</v>
      </c>
      <c r="O37" s="596">
        <f>'CPI3の数'!O37+'CPI4の数'!O37</f>
        <v>902</v>
      </c>
      <c r="P37" s="596" t="s">
        <v>811</v>
      </c>
      <c r="Q37" s="596"/>
      <c r="R37" s="596">
        <f>'CPI3の数'!R37+'CPI4の数'!R37</f>
        <v>385</v>
      </c>
      <c r="S37" s="596">
        <f>'CPI3の数'!S37+'CPI4の数'!S37</f>
        <v>314</v>
      </c>
      <c r="T37" s="596">
        <f>'CPI3の数'!T37+'CPI4の数'!T37</f>
        <v>431</v>
      </c>
      <c r="U37" s="596">
        <f>'CPI3の数'!U37+'CPI4の数'!U37</f>
        <v>503</v>
      </c>
      <c r="V37" s="596">
        <f>'CPI3の数'!V37+'CPI4の数'!V37</f>
        <v>1633</v>
      </c>
      <c r="W37" s="596" t="s">
        <v>812</v>
      </c>
    </row>
    <row r="38" spans="1:23" s="508" customFormat="1" ht="12" customHeight="1">
      <c r="A38" s="547"/>
      <c r="B38" s="557">
        <v>34</v>
      </c>
      <c r="C38" s="558" t="s">
        <v>629</v>
      </c>
      <c r="D38" s="616" t="s">
        <v>759</v>
      </c>
      <c r="E38" s="616" t="s">
        <v>759</v>
      </c>
      <c r="F38" s="616" t="s">
        <v>759</v>
      </c>
      <c r="G38" s="616" t="s">
        <v>759</v>
      </c>
      <c r="H38" s="616" t="s">
        <v>759</v>
      </c>
      <c r="I38" s="616" t="s">
        <v>759</v>
      </c>
      <c r="J38" s="597" t="s">
        <v>759</v>
      </c>
      <c r="K38" s="617" t="s">
        <v>759</v>
      </c>
      <c r="L38" s="617" t="s">
        <v>759</v>
      </c>
      <c r="M38" s="617" t="s">
        <v>759</v>
      </c>
      <c r="N38" s="617" t="s">
        <v>759</v>
      </c>
      <c r="O38" s="616" t="s">
        <v>759</v>
      </c>
      <c r="P38" s="617" t="s">
        <v>759</v>
      </c>
      <c r="Q38" s="598"/>
      <c r="R38" s="617" t="s">
        <v>759</v>
      </c>
      <c r="S38" s="617" t="s">
        <v>759</v>
      </c>
      <c r="T38" s="617" t="s">
        <v>759</v>
      </c>
      <c r="U38" s="617" t="s">
        <v>759</v>
      </c>
      <c r="V38" s="616" t="s">
        <v>759</v>
      </c>
      <c r="W38" s="617" t="s">
        <v>759</v>
      </c>
    </row>
    <row r="39" spans="1:23" s="508" customFormat="1" ht="12" customHeight="1" thickBot="1">
      <c r="A39" s="547"/>
      <c r="B39" s="561">
        <v>35</v>
      </c>
      <c r="C39" s="562" t="s">
        <v>28</v>
      </c>
      <c r="D39" s="599">
        <f>'CPI3の数'!D39+'CPI4の数'!D39</f>
        <v>222</v>
      </c>
      <c r="E39" s="599">
        <f>'CPI3の数'!E39+'CPI4の数'!E39</f>
        <v>206</v>
      </c>
      <c r="F39" s="599">
        <f>'CPI3の数'!F39+'CPI4の数'!F39</f>
        <v>242</v>
      </c>
      <c r="G39" s="599">
        <f>'CPI3の数'!G39+'CPI4の数'!G39</f>
        <v>304</v>
      </c>
      <c r="H39" s="599">
        <f>'CPI3の数'!H39+'CPI4の数'!H39</f>
        <v>974</v>
      </c>
      <c r="I39" s="599">
        <f>'CPI3の数'!I39+'CPI4の数'!I39</f>
        <v>958</v>
      </c>
      <c r="J39" s="599"/>
      <c r="K39" s="600">
        <f>'CPI3の数'!K39+'CPI4の数'!K39</f>
        <v>85</v>
      </c>
      <c r="L39" s="600">
        <f>'CPI3の数'!L39+'CPI4の数'!L39</f>
        <v>83</v>
      </c>
      <c r="M39" s="600">
        <f>'CPI3の数'!M39+'CPI4の数'!M39</f>
        <v>94</v>
      </c>
      <c r="N39" s="600">
        <f>'CPI3の数'!N39+'CPI4の数'!N39</f>
        <v>129</v>
      </c>
      <c r="O39" s="599">
        <f>'CPI3の数'!O39+'CPI4の数'!O39</f>
        <v>391</v>
      </c>
      <c r="P39" s="600">
        <f>'CPI3の数'!P39+'CPI4の数'!P39</f>
        <v>390</v>
      </c>
      <c r="Q39" s="600"/>
      <c r="R39" s="600">
        <f>'CPI3の数'!R39+'CPI4の数'!R39</f>
        <v>137</v>
      </c>
      <c r="S39" s="600">
        <f>'CPI3の数'!S39+'CPI4の数'!S39</f>
        <v>123</v>
      </c>
      <c r="T39" s="600">
        <f>'CPI3の数'!T39+'CPI4の数'!T39</f>
        <v>148</v>
      </c>
      <c r="U39" s="600">
        <f>'CPI3の数'!U39+'CPI4の数'!U39</f>
        <v>175</v>
      </c>
      <c r="V39" s="599">
        <f>'CPI3の数'!V39+'CPI4の数'!V39</f>
        <v>583</v>
      </c>
      <c r="W39" s="600">
        <f>'CPI3の数'!W39+'CPI4の数'!W39</f>
        <v>568</v>
      </c>
    </row>
    <row r="40" spans="1:23" s="508" customFormat="1" ht="17.25" customHeight="1" thickBot="1" thickTop="1">
      <c r="A40" s="547"/>
      <c r="B40" s="565"/>
      <c r="C40" s="565" t="s">
        <v>630</v>
      </c>
      <c r="D40" s="601">
        <f>'CPI3の数'!D40+'CPI4の数'!D40</f>
        <v>808</v>
      </c>
      <c r="E40" s="601">
        <f>'CPI3の数'!E40+'CPI4の数'!E40</f>
        <v>667</v>
      </c>
      <c r="F40" s="601">
        <f>'CPI3の数'!F40+'CPI4の数'!F40</f>
        <v>887</v>
      </c>
      <c r="G40" s="601">
        <f>'CPI3の数'!G40+'CPI4の数'!G40</f>
        <v>1148</v>
      </c>
      <c r="H40" s="601">
        <f>'CPI3の数'!H40+'CPI4の数'!H40</f>
        <v>3510</v>
      </c>
      <c r="I40" s="601" t="s">
        <v>810</v>
      </c>
      <c r="J40" s="601"/>
      <c r="K40" s="601">
        <f>'CPI3の数'!K40+'CPI4の数'!K40</f>
        <v>286</v>
      </c>
      <c r="L40" s="601">
        <f>'CPI3の数'!L40+'CPI4の数'!L40</f>
        <v>230</v>
      </c>
      <c r="M40" s="601">
        <f>'CPI3の数'!M40+'CPI4の数'!M40</f>
        <v>307</v>
      </c>
      <c r="N40" s="601">
        <f>'CPI3の数'!N40+'CPI4の数'!N40</f>
        <v>470</v>
      </c>
      <c r="O40" s="601">
        <f>'CPI3の数'!O40+'CPI4の数'!O40</f>
        <v>1293</v>
      </c>
      <c r="P40" s="601" t="s">
        <v>810</v>
      </c>
      <c r="Q40" s="601"/>
      <c r="R40" s="601">
        <f>'CPI3の数'!R40+'CPI4の数'!R40</f>
        <v>522</v>
      </c>
      <c r="S40" s="601">
        <f>'CPI3の数'!S40+'CPI4の数'!S40</f>
        <v>437</v>
      </c>
      <c r="T40" s="601">
        <f>'CPI3の数'!T40+'CPI4の数'!T40</f>
        <v>579</v>
      </c>
      <c r="U40" s="601">
        <f>'CPI3の数'!U40+'CPI4の数'!U40</f>
        <v>678</v>
      </c>
      <c r="V40" s="601">
        <f>'CPI3の数'!V40+'CPI4の数'!V40</f>
        <v>2216</v>
      </c>
      <c r="W40" s="601" t="s">
        <v>810</v>
      </c>
    </row>
    <row r="41" spans="2:23" ht="11.25">
      <c r="B41" s="523" t="s">
        <v>631</v>
      </c>
      <c r="D41" s="567"/>
      <c r="E41" s="567"/>
      <c r="F41" s="567"/>
      <c r="G41" s="567"/>
      <c r="H41" s="567"/>
      <c r="I41" s="567"/>
      <c r="J41" s="567"/>
      <c r="K41" s="602"/>
      <c r="L41" s="602"/>
      <c r="M41" s="602"/>
      <c r="N41" s="602"/>
      <c r="O41" s="602"/>
      <c r="P41" s="602"/>
      <c r="Q41" s="602"/>
      <c r="R41" s="567"/>
      <c r="S41" s="567"/>
      <c r="T41" s="567"/>
      <c r="U41" s="567"/>
      <c r="V41" s="567"/>
      <c r="W41" s="567"/>
    </row>
    <row r="42" spans="2:23" s="502" customFormat="1" ht="12" customHeight="1">
      <c r="B42" s="523" t="s">
        <v>640</v>
      </c>
      <c r="C42" s="547"/>
      <c r="D42" s="618"/>
      <c r="E42" s="619"/>
      <c r="F42" s="620"/>
      <c r="G42" s="620"/>
      <c r="H42" s="620"/>
      <c r="I42" s="620"/>
      <c r="J42" s="620"/>
      <c r="K42" s="619"/>
      <c r="L42" s="620"/>
      <c r="M42" s="620"/>
      <c r="N42" s="547"/>
      <c r="O42" s="547"/>
      <c r="P42" s="547"/>
      <c r="Q42" s="547"/>
      <c r="R42" s="547"/>
      <c r="S42" s="547"/>
      <c r="T42" s="547"/>
      <c r="U42" s="547"/>
      <c r="V42" s="547"/>
      <c r="W42" s="547"/>
    </row>
    <row r="43" spans="4:23" s="533" customFormat="1" ht="11.25">
      <c r="D43" s="603"/>
      <c r="E43" s="603"/>
      <c r="F43" s="603"/>
      <c r="G43" s="603"/>
      <c r="H43" s="603"/>
      <c r="I43" s="603"/>
      <c r="J43" s="603"/>
      <c r="K43" s="604"/>
      <c r="L43" s="604"/>
      <c r="M43" s="604"/>
      <c r="N43" s="604"/>
      <c r="O43" s="604"/>
      <c r="P43" s="604"/>
      <c r="Q43" s="604"/>
      <c r="R43" s="603"/>
      <c r="S43" s="603"/>
      <c r="T43" s="603"/>
      <c r="U43" s="603"/>
      <c r="V43" s="603"/>
      <c r="W43" s="603"/>
    </row>
  </sheetData>
  <conditionalFormatting sqref="E42">
    <cfRule type="expression" priority="1" dxfId="0" stopIfTrue="1">
      <formula>ISERROR(E42)</formula>
    </cfRule>
  </conditionalFormatting>
  <printOptions/>
  <pageMargins left="0.5905511811023623" right="0.5905511811023623" top="0.7874015748031497" bottom="0.7874015748031497" header="0.5118110236220472" footer="0.5118110236220472"/>
  <pageSetup horizontalDpi="600" verticalDpi="600" orientation="landscape" paperSize="9" r:id="rId1"/>
  <headerFooter alignWithMargins="0">
    <oddFooter>&amp;C-21-</oddFooter>
  </headerFooter>
</worksheet>
</file>

<file path=xl/worksheets/sheet18.xml><?xml version="1.0" encoding="utf-8"?>
<worksheet xmlns="http://schemas.openxmlformats.org/spreadsheetml/2006/main" xmlns:r="http://schemas.openxmlformats.org/officeDocument/2006/relationships">
  <dimension ref="A1:W43"/>
  <sheetViews>
    <sheetView view="pageBreakPreview" zoomScaleSheetLayoutView="100" workbookViewId="0" topLeftCell="A1">
      <pane xSplit="3" ySplit="3" topLeftCell="D4"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3.5"/>
  <cols>
    <col min="1" max="1" width="0.74609375" style="492" customWidth="1"/>
    <col min="2" max="2" width="1.12109375" style="492" customWidth="1"/>
    <col min="3" max="3" width="7.50390625" style="492" customWidth="1"/>
    <col min="4" max="9" width="6.75390625" style="527" customWidth="1"/>
    <col min="10" max="10" width="1.12109375" style="527" customWidth="1"/>
    <col min="11" max="16" width="6.75390625" style="528" customWidth="1"/>
    <col min="17" max="17" width="1.12109375" style="528" customWidth="1"/>
    <col min="18" max="22" width="6.75390625" style="527" customWidth="1"/>
    <col min="23" max="23" width="6.125" style="527" customWidth="1"/>
    <col min="24" max="16384" width="9.00390625" style="492" customWidth="1"/>
  </cols>
  <sheetData>
    <row r="1" spans="1:23" s="485" customFormat="1" ht="18.75" customHeight="1" thickBot="1">
      <c r="A1" s="529" t="s">
        <v>645</v>
      </c>
      <c r="B1" s="530"/>
      <c r="C1" s="530"/>
      <c r="D1" s="531"/>
      <c r="E1" s="531"/>
      <c r="F1" s="531"/>
      <c r="G1" s="531"/>
      <c r="H1" s="531"/>
      <c r="I1" s="531"/>
      <c r="J1" s="531"/>
      <c r="K1" s="532"/>
      <c r="L1" s="532"/>
      <c r="M1" s="532"/>
      <c r="N1" s="532"/>
      <c r="O1" s="532"/>
      <c r="P1" s="532"/>
      <c r="Q1" s="532"/>
      <c r="R1" s="531"/>
      <c r="S1" s="531"/>
      <c r="T1" s="531"/>
      <c r="U1" s="531"/>
      <c r="V1" s="531"/>
      <c r="W1" s="1107" t="s">
        <v>827</v>
      </c>
    </row>
    <row r="2" spans="1:23" ht="15.75" customHeight="1">
      <c r="A2" s="533"/>
      <c r="B2" s="534"/>
      <c r="C2" s="533"/>
      <c r="D2" s="535"/>
      <c r="E2" s="535"/>
      <c r="F2" s="535" t="s">
        <v>545</v>
      </c>
      <c r="G2" s="535"/>
      <c r="H2" s="535"/>
      <c r="I2" s="535"/>
      <c r="J2" s="536"/>
      <c r="K2" s="537"/>
      <c r="L2" s="537"/>
      <c r="M2" s="537" t="s">
        <v>270</v>
      </c>
      <c r="N2" s="537"/>
      <c r="O2" s="537"/>
      <c r="P2" s="537"/>
      <c r="Q2" s="538"/>
      <c r="R2" s="535"/>
      <c r="S2" s="535"/>
      <c r="T2" s="535" t="s">
        <v>271</v>
      </c>
      <c r="U2" s="535"/>
      <c r="V2" s="535"/>
      <c r="W2" s="535"/>
    </row>
    <row r="3" spans="1:23" s="497" customFormat="1" ht="17.25" customHeight="1">
      <c r="A3" s="539"/>
      <c r="B3" s="540"/>
      <c r="C3" s="541" t="s">
        <v>517</v>
      </c>
      <c r="D3" s="542" t="s">
        <v>541</v>
      </c>
      <c r="E3" s="542" t="s">
        <v>542</v>
      </c>
      <c r="F3" s="542" t="s">
        <v>543</v>
      </c>
      <c r="G3" s="542" t="s">
        <v>544</v>
      </c>
      <c r="H3" s="542" t="s">
        <v>272</v>
      </c>
      <c r="I3" s="496" t="s">
        <v>594</v>
      </c>
      <c r="J3" s="542"/>
      <c r="K3" s="542" t="s">
        <v>541</v>
      </c>
      <c r="L3" s="542" t="s">
        <v>542</v>
      </c>
      <c r="M3" s="542" t="s">
        <v>543</v>
      </c>
      <c r="N3" s="542" t="s">
        <v>544</v>
      </c>
      <c r="O3" s="542" t="s">
        <v>272</v>
      </c>
      <c r="P3" s="496" t="s">
        <v>594</v>
      </c>
      <c r="Q3" s="542"/>
      <c r="R3" s="542" t="s">
        <v>541</v>
      </c>
      <c r="S3" s="542" t="s">
        <v>542</v>
      </c>
      <c r="T3" s="542" t="s">
        <v>543</v>
      </c>
      <c r="U3" s="542" t="s">
        <v>544</v>
      </c>
      <c r="V3" s="542" t="s">
        <v>272</v>
      </c>
      <c r="W3" s="496" t="s">
        <v>594</v>
      </c>
    </row>
    <row r="4" spans="1:23" s="508" customFormat="1" ht="12" customHeight="1">
      <c r="A4" s="543"/>
      <c r="B4" s="544">
        <v>1</v>
      </c>
      <c r="C4" s="500" t="s">
        <v>595</v>
      </c>
      <c r="D4" s="569">
        <f>'CPI3+4の数'!D4/'受診者数'!D4*100</f>
        <v>7.6923076923076925</v>
      </c>
      <c r="E4" s="569">
        <f>'CPI3+4の数'!E4/'受診者数'!E4*100</f>
        <v>16.666666666666664</v>
      </c>
      <c r="F4" s="569">
        <f>'CPI3+4の数'!F4/'受診者数'!F4*100</f>
        <v>14.285714285714285</v>
      </c>
      <c r="G4" s="569">
        <f>'CPI3+4の数'!G4/'受診者数'!G4*100</f>
        <v>25</v>
      </c>
      <c r="H4" s="569">
        <f>'CPI3+4の数'!H4/'受診者数'!H4*100</f>
        <v>13.953488372093023</v>
      </c>
      <c r="I4" s="569">
        <f>'CPI3+4の数'!I4/'受診者数'!I4*100</f>
        <v>14.444444444444443</v>
      </c>
      <c r="J4" s="588"/>
      <c r="K4" s="569">
        <f>'CPI3+4の数'!K4/'受診者数'!K4*100</f>
        <v>0</v>
      </c>
      <c r="L4" s="569">
        <f>'CPI3+4の数'!L4/'受診者数'!L4*100</f>
        <v>50</v>
      </c>
      <c r="M4" s="569">
        <f>'CPI3+4の数'!M4/'受診者数'!M4*100</f>
        <v>40</v>
      </c>
      <c r="N4" s="571" t="s">
        <v>764</v>
      </c>
      <c r="O4" s="569">
        <f>'CPI3+4の数'!O4/'受診者数'!O4*100</f>
        <v>27.27272727272727</v>
      </c>
      <c r="P4" s="569">
        <f>'CPI3+4の数'!P4/'受診者数'!P4*100</f>
        <v>7.6923076923076925</v>
      </c>
      <c r="Q4" s="589"/>
      <c r="R4" s="569">
        <f>'CPI3+4の数'!R4/'受診者数'!R4*100</f>
        <v>11.11111111111111</v>
      </c>
      <c r="S4" s="569">
        <f>'CPI3+4の数'!S4/'受診者数'!S4*100</f>
        <v>10</v>
      </c>
      <c r="T4" s="569">
        <f>'CPI3+4の数'!T4/'受診者数'!T4*100</f>
        <v>0</v>
      </c>
      <c r="U4" s="569">
        <f>'CPI3+4の数'!U4/'受診者数'!U4*100</f>
        <v>25</v>
      </c>
      <c r="V4" s="569">
        <f>'CPI3+4の数'!V4/'受診者数'!V4*100</f>
        <v>9.375</v>
      </c>
      <c r="W4" s="569">
        <f>'CPI3+4の数'!W4/'受診者数'!W4*100</f>
        <v>17.1875</v>
      </c>
    </row>
    <row r="5" spans="1:23" s="508" customFormat="1" ht="12" customHeight="1">
      <c r="A5" s="547"/>
      <c r="B5" s="548">
        <v>2</v>
      </c>
      <c r="C5" s="505" t="s">
        <v>596</v>
      </c>
      <c r="D5" s="571">
        <f>'CPI3+4の数'!D5/'受診者数'!D5*100</f>
        <v>0</v>
      </c>
      <c r="E5" s="571" t="s">
        <v>764</v>
      </c>
      <c r="F5" s="571">
        <f>'CPI3+4の数'!F5/'受診者数'!F5*100</f>
        <v>0</v>
      </c>
      <c r="G5" s="571">
        <f>'CPI3+4の数'!G5/'受診者数'!G5*100</f>
        <v>0</v>
      </c>
      <c r="H5" s="571">
        <f>'CPI3+4の数'!H5/'受診者数'!H5*100</f>
        <v>0</v>
      </c>
      <c r="I5" s="571">
        <f>'CPI3+4の数'!I5/'受診者数'!I5*100</f>
        <v>26.53061224489796</v>
      </c>
      <c r="J5" s="590"/>
      <c r="K5" s="571" t="s">
        <v>764</v>
      </c>
      <c r="L5" s="571" t="s">
        <v>764</v>
      </c>
      <c r="M5" s="571">
        <f>'CPI3+4の数'!M5/'受診者数'!M5*100</f>
        <v>0</v>
      </c>
      <c r="N5" s="571">
        <f>'CPI3+4の数'!N5/'受診者数'!N5*100</f>
        <v>0</v>
      </c>
      <c r="O5" s="571">
        <f>'CPI3+4の数'!O5/'受診者数'!O5*100</f>
        <v>0</v>
      </c>
      <c r="P5" s="571">
        <f>'CPI3+4の数'!P5/'受診者数'!P5*100</f>
        <v>41.66666666666667</v>
      </c>
      <c r="Q5" s="591"/>
      <c r="R5" s="571">
        <f>'CPI3+4の数'!R5/'受診者数'!R5*100</f>
        <v>0</v>
      </c>
      <c r="S5" s="571" t="s">
        <v>764</v>
      </c>
      <c r="T5" s="571" t="s">
        <v>764</v>
      </c>
      <c r="U5" s="571">
        <f>'CPI3+4の数'!U5/'受診者数'!U5*100</f>
        <v>0</v>
      </c>
      <c r="V5" s="571">
        <f>'CPI3+4の数'!V5/'受診者数'!V5*100</f>
        <v>0</v>
      </c>
      <c r="W5" s="571">
        <f>'CPI3+4の数'!W5/'受診者数'!W5*100</f>
        <v>21.62162162162162</v>
      </c>
    </row>
    <row r="6" spans="1:23" s="508" customFormat="1" ht="12" customHeight="1">
      <c r="A6" s="547"/>
      <c r="B6" s="548">
        <v>3</v>
      </c>
      <c r="C6" s="505" t="s">
        <v>597</v>
      </c>
      <c r="D6" s="571">
        <f>'CPI3+4の数'!D6/'受診者数'!D6*100</f>
        <v>33.33333333333333</v>
      </c>
      <c r="E6" s="571">
        <f>'CPI3+4の数'!E6/'受診者数'!E6*100</f>
        <v>40</v>
      </c>
      <c r="F6" s="571">
        <f>'CPI3+4の数'!F6/'受診者数'!F6*100</f>
        <v>12.5</v>
      </c>
      <c r="G6" s="571">
        <f>'CPI3+4の数'!G6/'受診者数'!G6*100</f>
        <v>40</v>
      </c>
      <c r="H6" s="571">
        <f>'CPI3+4の数'!H6/'受診者数'!H6*100</f>
        <v>32.35294117647059</v>
      </c>
      <c r="I6" s="571" t="s">
        <v>764</v>
      </c>
      <c r="J6" s="590"/>
      <c r="K6" s="571">
        <f>'CPI3+4の数'!K6/'受診者数'!K6*100</f>
        <v>0</v>
      </c>
      <c r="L6" s="571">
        <f>'CPI3+4の数'!L6/'受診者数'!L6*100</f>
        <v>60</v>
      </c>
      <c r="M6" s="571">
        <f>'CPI3+4の数'!M6/'受診者数'!M6*100</f>
        <v>0</v>
      </c>
      <c r="N6" s="571">
        <f>'CPI3+4の数'!N6/'受診者数'!N6*100</f>
        <v>50</v>
      </c>
      <c r="O6" s="571">
        <f>'CPI3+4の数'!O6/'受診者数'!O6*100</f>
        <v>45.45454545454545</v>
      </c>
      <c r="P6" s="571" t="s">
        <v>764</v>
      </c>
      <c r="Q6" s="591"/>
      <c r="R6" s="571">
        <f>'CPI3+4の数'!R6/'受診者数'!R6*100</f>
        <v>40</v>
      </c>
      <c r="S6" s="571">
        <f>'CPI3+4の数'!S6/'受診者数'!S6*100</f>
        <v>20</v>
      </c>
      <c r="T6" s="571">
        <f>'CPI3+4の数'!T6/'受診者数'!T6*100</f>
        <v>14.285714285714285</v>
      </c>
      <c r="U6" s="571">
        <f>'CPI3+4の数'!U6/'受診者数'!U6*100</f>
        <v>33.33333333333333</v>
      </c>
      <c r="V6" s="571">
        <f>'CPI3+4の数'!V6/'受診者数'!V6*100</f>
        <v>26.08695652173913</v>
      </c>
      <c r="W6" s="571" t="s">
        <v>764</v>
      </c>
    </row>
    <row r="7" spans="1:23" s="502" customFormat="1" ht="12" customHeight="1">
      <c r="A7" s="547"/>
      <c r="B7" s="548">
        <v>4</v>
      </c>
      <c r="C7" s="505" t="s">
        <v>598</v>
      </c>
      <c r="D7" s="571">
        <f>'CPI3+4の数'!D7/'受診者数'!D7*100</f>
        <v>15.384615384615385</v>
      </c>
      <c r="E7" s="571">
        <f>'CPI3+4の数'!E7/'受診者数'!E7*100</f>
        <v>16.666666666666664</v>
      </c>
      <c r="F7" s="571">
        <f>'CPI3+4の数'!F7/'受診者数'!F7*100</f>
        <v>50</v>
      </c>
      <c r="G7" s="571" t="s">
        <v>764</v>
      </c>
      <c r="H7" s="571">
        <f>'CPI3+4の数'!H7/'受診者数'!H7*100</f>
        <v>25.71428571428571</v>
      </c>
      <c r="I7" s="571" t="s">
        <v>764</v>
      </c>
      <c r="J7" s="590"/>
      <c r="K7" s="571">
        <f>'CPI3+4の数'!K7/'受診者数'!K7*100</f>
        <v>20</v>
      </c>
      <c r="L7" s="571">
        <f>'CPI3+4の数'!L7/'受診者数'!L7*100</f>
        <v>0</v>
      </c>
      <c r="M7" s="571">
        <f>'CPI3+4の数'!M7/'受診者数'!M7*100</f>
        <v>50</v>
      </c>
      <c r="N7" s="571" t="s">
        <v>764</v>
      </c>
      <c r="O7" s="571">
        <f>'CPI3+4の数'!O7/'受診者数'!O7*100</f>
        <v>18.181818181818183</v>
      </c>
      <c r="P7" s="571" t="s">
        <v>764</v>
      </c>
      <c r="Q7" s="591"/>
      <c r="R7" s="571">
        <f>'CPI3+4の数'!R7/'受診者数'!R7*100</f>
        <v>12.5</v>
      </c>
      <c r="S7" s="571">
        <f>'CPI3+4の数'!S7/'受診者数'!S7*100</f>
        <v>25</v>
      </c>
      <c r="T7" s="571">
        <f>'CPI3+4の数'!T7/'受診者数'!T7*100</f>
        <v>50</v>
      </c>
      <c r="U7" s="571" t="s">
        <v>764</v>
      </c>
      <c r="V7" s="571">
        <f>'CPI3+4の数'!V7/'受診者数'!V7*100</f>
        <v>29.166666666666668</v>
      </c>
      <c r="W7" s="571" t="s">
        <v>764</v>
      </c>
    </row>
    <row r="8" spans="1:23" s="502" customFormat="1" ht="12" customHeight="1">
      <c r="A8" s="547"/>
      <c r="B8" s="548">
        <v>5</v>
      </c>
      <c r="C8" s="505" t="s">
        <v>599</v>
      </c>
      <c r="D8" s="571">
        <f>'CPI3+4の数'!D8/'受診者数'!D8*100</f>
        <v>0</v>
      </c>
      <c r="E8" s="571" t="s">
        <v>764</v>
      </c>
      <c r="F8" s="571">
        <f>'CPI3+4の数'!F8/'受診者数'!F8*100</f>
        <v>100</v>
      </c>
      <c r="G8" s="571" t="s">
        <v>764</v>
      </c>
      <c r="H8" s="571">
        <f>'CPI3+4の数'!H8/'受診者数'!H8*100</f>
        <v>66.66666666666666</v>
      </c>
      <c r="I8" s="571" t="s">
        <v>764</v>
      </c>
      <c r="J8" s="590"/>
      <c r="K8" s="571">
        <f>'CPI3+4の数'!K8/'受診者数'!K8*100</f>
        <v>0</v>
      </c>
      <c r="L8" s="571" t="s">
        <v>764</v>
      </c>
      <c r="M8" s="571">
        <f>'CPI3+4の数'!M8/'受診者数'!M8*100</f>
        <v>66.66666666666666</v>
      </c>
      <c r="N8" s="571" t="s">
        <v>764</v>
      </c>
      <c r="O8" s="571">
        <f>'CPI3+4の数'!O8/'受診者数'!O8*100</f>
        <v>50</v>
      </c>
      <c r="P8" s="571" t="s">
        <v>764</v>
      </c>
      <c r="Q8" s="591"/>
      <c r="R8" s="571">
        <f>'CPI3+4の数'!R8/'受診者数'!R8*100</f>
        <v>0</v>
      </c>
      <c r="S8" s="571" t="s">
        <v>764</v>
      </c>
      <c r="T8" s="571">
        <f>'CPI3+4の数'!T8/'受診者数'!T8*100</f>
        <v>100</v>
      </c>
      <c r="U8" s="571" t="s">
        <v>764</v>
      </c>
      <c r="V8" s="571">
        <f>'CPI3+4の数'!V8/'受診者数'!V8*100</f>
        <v>60</v>
      </c>
      <c r="W8" s="571" t="s">
        <v>764</v>
      </c>
    </row>
    <row r="9" spans="1:23" s="502" customFormat="1" ht="12" customHeight="1">
      <c r="A9" s="547"/>
      <c r="B9" s="548">
        <v>6</v>
      </c>
      <c r="C9" s="505" t="s">
        <v>600</v>
      </c>
      <c r="D9" s="571">
        <f>'CPI3+4の数'!D9/'受診者数'!D9*100</f>
        <v>0</v>
      </c>
      <c r="E9" s="571">
        <f>'CPI3+4の数'!E9/'受診者数'!E9*100</f>
        <v>50</v>
      </c>
      <c r="F9" s="571">
        <f>'CPI3+4の数'!F9/'受診者数'!F9*100</f>
        <v>54.54545454545454</v>
      </c>
      <c r="G9" s="571" t="s">
        <v>764</v>
      </c>
      <c r="H9" s="571">
        <f>'CPI3+4の数'!H9/'受診者数'!H9*100</f>
        <v>46.666666666666664</v>
      </c>
      <c r="I9" s="571">
        <f>'CPI3+4の数'!I9/'受診者数'!I9*100</f>
        <v>0</v>
      </c>
      <c r="J9" s="590"/>
      <c r="K9" s="571" t="s">
        <v>764</v>
      </c>
      <c r="L9" s="571" t="s">
        <v>764</v>
      </c>
      <c r="M9" s="571">
        <f>'CPI3+4の数'!M9/'受診者数'!M9*100</f>
        <v>50</v>
      </c>
      <c r="N9" s="571" t="s">
        <v>764</v>
      </c>
      <c r="O9" s="571">
        <f>'CPI3+4の数'!O9/'受診者数'!O9*100</f>
        <v>50</v>
      </c>
      <c r="P9" s="571" t="s">
        <v>764</v>
      </c>
      <c r="Q9" s="591"/>
      <c r="R9" s="571">
        <f>'CPI3+4の数'!R9/'受診者数'!R9*100</f>
        <v>0</v>
      </c>
      <c r="S9" s="571">
        <f>'CPI3+4の数'!S9/'受診者数'!S9*100</f>
        <v>50</v>
      </c>
      <c r="T9" s="571">
        <f>'CPI3+4の数'!T9/'受診者数'!T9*100</f>
        <v>60</v>
      </c>
      <c r="U9" s="571" t="s">
        <v>764</v>
      </c>
      <c r="V9" s="571">
        <f>'CPI3+4の数'!V9/'受診者数'!V9*100</f>
        <v>44.44444444444444</v>
      </c>
      <c r="W9" s="571">
        <f>'CPI3+4の数'!W9/'受診者数'!W9*100</f>
        <v>0</v>
      </c>
    </row>
    <row r="10" spans="1:23" s="502" customFormat="1" ht="12" customHeight="1">
      <c r="A10" s="547"/>
      <c r="B10" s="548">
        <v>7</v>
      </c>
      <c r="C10" s="505" t="s">
        <v>601</v>
      </c>
      <c r="D10" s="571">
        <f>'CPI3+4の数'!D10/'受診者数'!D10*100</f>
        <v>30</v>
      </c>
      <c r="E10" s="571">
        <f>'CPI3+4の数'!E10/'受診者数'!E10*100</f>
        <v>50</v>
      </c>
      <c r="F10" s="571">
        <f>'CPI3+4の数'!F10/'受診者数'!F10*100</f>
        <v>29.629629629629626</v>
      </c>
      <c r="G10" s="571">
        <f>'CPI3+4の数'!G10/'受診者数'!G10*100</f>
        <v>46.93877551020408</v>
      </c>
      <c r="H10" s="571">
        <f>'CPI3+4の数'!H10/'受診者数'!H10*100</f>
        <v>40.35087719298245</v>
      </c>
      <c r="I10" s="571" t="s">
        <v>764</v>
      </c>
      <c r="J10" s="590"/>
      <c r="K10" s="571">
        <f>'CPI3+4の数'!K10/'受診者数'!K10*100</f>
        <v>25</v>
      </c>
      <c r="L10" s="571">
        <f>'CPI3+4の数'!L10/'受診者数'!L10*100</f>
        <v>40</v>
      </c>
      <c r="M10" s="571">
        <f>'CPI3+4の数'!M10/'受診者数'!M10*100</f>
        <v>38.46153846153847</v>
      </c>
      <c r="N10" s="571">
        <f>'CPI3+4の数'!N10/'受診者数'!N10*100</f>
        <v>41.66666666666667</v>
      </c>
      <c r="O10" s="571">
        <f>'CPI3+4の数'!O10/'受診者数'!O10*100</f>
        <v>37.2093023255814</v>
      </c>
      <c r="P10" s="571" t="s">
        <v>764</v>
      </c>
      <c r="Q10" s="591"/>
      <c r="R10" s="571">
        <f>'CPI3+4の数'!R10/'受診者数'!R10*100</f>
        <v>33.33333333333333</v>
      </c>
      <c r="S10" s="571">
        <f>'CPI3+4の数'!S10/'受診者数'!S10*100</f>
        <v>62.5</v>
      </c>
      <c r="T10" s="571">
        <f>'CPI3+4の数'!T10/'受診者数'!T10*100</f>
        <v>21.428571428571427</v>
      </c>
      <c r="U10" s="571">
        <f>'CPI3+4の数'!U10/'受診者数'!U10*100</f>
        <v>48.64864864864865</v>
      </c>
      <c r="V10" s="571">
        <f>'CPI3+4の数'!V10/'受診者数'!V10*100</f>
        <v>42.25352112676056</v>
      </c>
      <c r="W10" s="571" t="s">
        <v>764</v>
      </c>
    </row>
    <row r="11" spans="1:23" s="502" customFormat="1" ht="12" customHeight="1">
      <c r="A11" s="547"/>
      <c r="B11" s="548">
        <v>8</v>
      </c>
      <c r="C11" s="505" t="s">
        <v>602</v>
      </c>
      <c r="D11" s="571">
        <f>'CPI3+4の数'!D11/'受診者数'!D11*100</f>
        <v>22.727272727272727</v>
      </c>
      <c r="E11" s="571">
        <f>'CPI3+4の数'!E11/'受診者数'!E11*100</f>
        <v>29.48717948717949</v>
      </c>
      <c r="F11" s="571">
        <f>'CPI3+4の数'!F11/'受診者数'!F11*100</f>
        <v>38.88888888888889</v>
      </c>
      <c r="G11" s="571">
        <f>'CPI3+4の数'!G11/'受診者数'!G11*100</f>
        <v>48.58490566037736</v>
      </c>
      <c r="H11" s="571">
        <f>'CPI3+4の数'!H11/'受診者数'!H11*100</f>
        <v>39.46188340807175</v>
      </c>
      <c r="I11" s="571">
        <f>'CPI3+4の数'!I11/'受診者数'!I11*100</f>
        <v>38.311688311688314</v>
      </c>
      <c r="J11" s="590"/>
      <c r="K11" s="571">
        <f>'CPI3+4の数'!K11/'受診者数'!K11*100</f>
        <v>15</v>
      </c>
      <c r="L11" s="571">
        <f>'CPI3+4の数'!L11/'受診者数'!L11*100</f>
        <v>38.70967741935484</v>
      </c>
      <c r="M11" s="571">
        <f>'CPI3+4の数'!M11/'受診者数'!M11*100</f>
        <v>45.45454545454545</v>
      </c>
      <c r="N11" s="571">
        <f>'CPI3+4の数'!N11/'受診者数'!N11*100</f>
        <v>50</v>
      </c>
      <c r="O11" s="571">
        <f>'CPI3+4の数'!O11/'受診者数'!O11*100</f>
        <v>42.592592592592595</v>
      </c>
      <c r="P11" s="571">
        <f>'CPI3+4の数'!P11/'受診者数'!P11*100</f>
        <v>41.228070175438596</v>
      </c>
      <c r="Q11" s="591"/>
      <c r="R11" s="571">
        <f>'CPI3+4の数'!R11/'受診者数'!R11*100</f>
        <v>26.08695652173913</v>
      </c>
      <c r="S11" s="571">
        <f>'CPI3+4の数'!S11/'受診者数'!S11*100</f>
        <v>23.404255319148938</v>
      </c>
      <c r="T11" s="571">
        <f>'CPI3+4の数'!T11/'受診者数'!T11*100</f>
        <v>35.08771929824561</v>
      </c>
      <c r="U11" s="571">
        <f>'CPI3+4の数'!U11/'受診者数'!U11*100</f>
        <v>47.76119402985074</v>
      </c>
      <c r="V11" s="571">
        <f>'CPI3+4の数'!V11/'受診者数'!V11*100</f>
        <v>37.67605633802817</v>
      </c>
      <c r="W11" s="571">
        <f>'CPI3+4の数'!W11/'受診者数'!W11*100</f>
        <v>36.597938144329895</v>
      </c>
    </row>
    <row r="12" spans="1:23" s="502" customFormat="1" ht="12" customHeight="1">
      <c r="A12" s="547"/>
      <c r="B12" s="548">
        <v>9</v>
      </c>
      <c r="C12" s="505" t="s">
        <v>603</v>
      </c>
      <c r="D12" s="571">
        <f>'CPI3+4の数'!D12/'受診者数'!D12*100</f>
        <v>18.51851851851852</v>
      </c>
      <c r="E12" s="571">
        <f>'CPI3+4の数'!E12/'受診者数'!E12*100</f>
        <v>15.384615384615385</v>
      </c>
      <c r="F12" s="571">
        <f>'CPI3+4の数'!F12/'受診者数'!F12*100</f>
        <v>30</v>
      </c>
      <c r="G12" s="571">
        <f>'CPI3+4の数'!G12/'受診者数'!G12*100</f>
        <v>50</v>
      </c>
      <c r="H12" s="571">
        <f>'CPI3+4の数'!H12/'受診者数'!H12*100</f>
        <v>25</v>
      </c>
      <c r="I12" s="571">
        <f>'CPI3+4の数'!I12/'受診者数'!I12*100</f>
        <v>35.57187827911857</v>
      </c>
      <c r="J12" s="590"/>
      <c r="K12" s="571">
        <f>'CPI3+4の数'!K12/'受診者数'!K12*100</f>
        <v>40</v>
      </c>
      <c r="L12" s="571" t="s">
        <v>764</v>
      </c>
      <c r="M12" s="571">
        <f>'CPI3+4の数'!M12/'受診者数'!M12*100</f>
        <v>50</v>
      </c>
      <c r="N12" s="571">
        <f>'CPI3+4の数'!N12/'受診者数'!N12*100</f>
        <v>25</v>
      </c>
      <c r="O12" s="571">
        <f>'CPI3+4の数'!O12/'受診者数'!O12*100</f>
        <v>25</v>
      </c>
      <c r="P12" s="571">
        <f>'CPI3+4の数'!P12/'受診者数'!P12*100</f>
        <v>45.42253521126761</v>
      </c>
      <c r="Q12" s="591"/>
      <c r="R12" s="571">
        <f>'CPI3+4の数'!R12/'受診者数'!R12*100</f>
        <v>13.636363636363635</v>
      </c>
      <c r="S12" s="571">
        <f>'CPI3+4の数'!S12/'受診者数'!S12*100</f>
        <v>25</v>
      </c>
      <c r="T12" s="571">
        <f>'CPI3+4の数'!T12/'受診者数'!T12*100</f>
        <v>25</v>
      </c>
      <c r="U12" s="571">
        <f>'CPI3+4の数'!U12/'受診者数'!U12*100</f>
        <v>66.66666666666666</v>
      </c>
      <c r="V12" s="571">
        <f>'CPI3+4の数'!V12/'受診者数'!V12*100</f>
        <v>25</v>
      </c>
      <c r="W12" s="571">
        <f>'CPI3+4の数'!W12/'受診者数'!W12*100</f>
        <v>31.390134529147986</v>
      </c>
    </row>
    <row r="13" spans="1:23" s="502" customFormat="1" ht="12" customHeight="1">
      <c r="A13" s="547"/>
      <c r="B13" s="548">
        <v>10</v>
      </c>
      <c r="C13" s="505" t="s">
        <v>604</v>
      </c>
      <c r="D13" s="571">
        <f>'CPI3+4の数'!D13/'受診者数'!D13*100</f>
        <v>29.357798165137616</v>
      </c>
      <c r="E13" s="571">
        <f>'CPI3+4の数'!E13/'受診者数'!E13*100</f>
        <v>28.125</v>
      </c>
      <c r="F13" s="571">
        <f>'CPI3+4の数'!F13/'受診者数'!F13*100</f>
        <v>37.81512605042017</v>
      </c>
      <c r="G13" s="571">
        <f>'CPI3+4の数'!G13/'受診者数'!G13*100</f>
        <v>38.21656050955414</v>
      </c>
      <c r="H13" s="571">
        <f>'CPI3+4の数'!H13/'受診者数'!H13*100</f>
        <v>34.0956340956341</v>
      </c>
      <c r="I13" s="571">
        <f>'CPI3+4の数'!I13/'受診者数'!I13*100</f>
        <v>39.96865203761755</v>
      </c>
      <c r="J13" s="590"/>
      <c r="K13" s="571">
        <f>'CPI3+4の数'!K13/'受診者数'!K13*100</f>
        <v>37.142857142857146</v>
      </c>
      <c r="L13" s="571">
        <f>'CPI3+4の数'!L13/'受診者数'!L13*100</f>
        <v>32.142857142857146</v>
      </c>
      <c r="M13" s="571">
        <f>'CPI3+4の数'!M13/'受診者数'!M13*100</f>
        <v>31.428571428571427</v>
      </c>
      <c r="N13" s="571">
        <f>'CPI3+4の数'!N13/'受診者数'!N13*100</f>
        <v>43.47826086956522</v>
      </c>
      <c r="O13" s="571">
        <f>'CPI3+4の数'!O13/'受診者数'!O13*100</f>
        <v>37.72455089820359</v>
      </c>
      <c r="P13" s="571">
        <f>'CPI3+4の数'!P13/'受診者数'!P13*100</f>
        <v>37.219730941704036</v>
      </c>
      <c r="Q13" s="591"/>
      <c r="R13" s="571">
        <f>'CPI3+4の数'!R13/'受診者数'!R13*100</f>
        <v>25.675675675675674</v>
      </c>
      <c r="S13" s="571">
        <f>'CPI3+4の数'!S13/'受診者数'!S13*100</f>
        <v>26.47058823529412</v>
      </c>
      <c r="T13" s="571">
        <f>'CPI3+4の数'!T13/'受診者数'!T13*100</f>
        <v>40.476190476190474</v>
      </c>
      <c r="U13" s="571">
        <f>'CPI3+4の数'!U13/'受診者数'!U13*100</f>
        <v>34.090909090909086</v>
      </c>
      <c r="V13" s="571">
        <f>'CPI3+4の数'!V13/'受診者数'!V13*100</f>
        <v>32.1656050955414</v>
      </c>
      <c r="W13" s="571">
        <f>'CPI3+4の数'!W13/'受診者数'!W13*100</f>
        <v>41.445783132530124</v>
      </c>
    </row>
    <row r="14" spans="1:23" s="502" customFormat="1" ht="12" customHeight="1">
      <c r="A14" s="547"/>
      <c r="B14" s="548">
        <v>11</v>
      </c>
      <c r="C14" s="505" t="s">
        <v>605</v>
      </c>
      <c r="D14" s="571">
        <f>'CPI3+4の数'!D14/'受診者数'!D14*100</f>
        <v>39.58333333333333</v>
      </c>
      <c r="E14" s="571">
        <f>'CPI3+4の数'!E14/'受診者数'!E14*100</f>
        <v>46.666666666666664</v>
      </c>
      <c r="F14" s="571">
        <f>'CPI3+4の数'!F14/'受診者数'!F14*100</f>
        <v>61.66666666666667</v>
      </c>
      <c r="G14" s="571">
        <f>'CPI3+4の数'!G14/'受診者数'!G14*100</f>
        <v>60.91954022988506</v>
      </c>
      <c r="H14" s="571">
        <f>'CPI3+4の数'!H14/'受診者数'!H14*100</f>
        <v>54.166666666666664</v>
      </c>
      <c r="I14" s="571">
        <f>'CPI3+4の数'!I14/'受診者数'!I14*100</f>
        <v>46.91011235955056</v>
      </c>
      <c r="J14" s="590"/>
      <c r="K14" s="571">
        <f>'CPI3+4の数'!K14/'受診者数'!K14*100</f>
        <v>62.5</v>
      </c>
      <c r="L14" s="571">
        <f>'CPI3+4の数'!L14/'受診者数'!L14*100</f>
        <v>38.46153846153847</v>
      </c>
      <c r="M14" s="571">
        <f>'CPI3+4の数'!M14/'受診者数'!M14*100</f>
        <v>71.42857142857143</v>
      </c>
      <c r="N14" s="571">
        <f>'CPI3+4の数'!N14/'受診者数'!N14*100</f>
        <v>53.84615384615385</v>
      </c>
      <c r="O14" s="571">
        <f>'CPI3+4の数'!O14/'受診者数'!O14*100</f>
        <v>55.4054054054054</v>
      </c>
      <c r="P14" s="571">
        <f>'CPI3+4の数'!P14/'受診者数'!P14*100</f>
        <v>50.54945054945055</v>
      </c>
      <c r="Q14" s="591"/>
      <c r="R14" s="571">
        <f>'CPI3+4の数'!R14/'受診者数'!R14*100</f>
        <v>35</v>
      </c>
      <c r="S14" s="571">
        <f>'CPI3+4の数'!S14/'受診者数'!S14*100</f>
        <v>50</v>
      </c>
      <c r="T14" s="571">
        <f>'CPI3+4の数'!T14/'受診者数'!T14*100</f>
        <v>58.69565217391305</v>
      </c>
      <c r="U14" s="571">
        <f>'CPI3+4の数'!U14/'受診者数'!U14*100</f>
        <v>66.66666666666666</v>
      </c>
      <c r="V14" s="571">
        <f>'CPI3+4の数'!V14/'受診者数'!V14*100</f>
        <v>53.6144578313253</v>
      </c>
      <c r="W14" s="571">
        <f>'CPI3+4の数'!W14/'受診者数'!W14*100</f>
        <v>45.660377358490564</v>
      </c>
    </row>
    <row r="15" spans="1:23" s="502" customFormat="1" ht="12" customHeight="1">
      <c r="A15" s="547"/>
      <c r="B15" s="548">
        <v>12</v>
      </c>
      <c r="C15" s="505" t="s">
        <v>606</v>
      </c>
      <c r="D15" s="571">
        <f>'CPI3+4の数'!D15/'受診者数'!D15*100</f>
        <v>40</v>
      </c>
      <c r="E15" s="571">
        <f>'CPI3+4の数'!E15/'受診者数'!E15*100</f>
        <v>50</v>
      </c>
      <c r="F15" s="571">
        <f>'CPI3+4の数'!F15/'受診者数'!F15*100</f>
        <v>53.84615384615385</v>
      </c>
      <c r="G15" s="571">
        <f>'CPI3+4の数'!G15/'受診者数'!G15*100</f>
        <v>75</v>
      </c>
      <c r="H15" s="571">
        <f>'CPI3+4の数'!H15/'受診者数'!H15*100</f>
        <v>59.375</v>
      </c>
      <c r="I15" s="571">
        <f>'CPI3+4の数'!I15/'受診者数'!I15*100</f>
        <v>45.62043795620438</v>
      </c>
      <c r="J15" s="590"/>
      <c r="K15" s="571">
        <f>'CPI3+4の数'!K15/'受診者数'!K15*100</f>
        <v>0</v>
      </c>
      <c r="L15" s="571">
        <f>'CPI3+4の数'!L15/'受診者数'!L15*100</f>
        <v>0</v>
      </c>
      <c r="M15" s="571">
        <f>'CPI3+4の数'!M15/'受診者数'!M15*100</f>
        <v>25</v>
      </c>
      <c r="N15" s="571">
        <f>'CPI3+4の数'!N15/'受診者数'!N15*100</f>
        <v>80</v>
      </c>
      <c r="O15" s="571">
        <f>'CPI3+4の数'!O15/'受診者数'!O15*100</f>
        <v>45.45454545454545</v>
      </c>
      <c r="P15" s="571">
        <f>'CPI3+4の数'!P15/'受診者数'!P15*100</f>
        <v>68.88888888888889</v>
      </c>
      <c r="Q15" s="591"/>
      <c r="R15" s="571">
        <f>'CPI3+4の数'!R15/'受診者数'!R15*100</f>
        <v>50</v>
      </c>
      <c r="S15" s="571">
        <f>'CPI3+4の数'!S15/'受診者数'!S15*100</f>
        <v>100</v>
      </c>
      <c r="T15" s="571">
        <f>'CPI3+4の数'!T15/'受診者数'!T15*100</f>
        <v>66.66666666666666</v>
      </c>
      <c r="U15" s="571">
        <f>'CPI3+4の数'!U15/'受診者数'!U15*100</f>
        <v>71.42857142857143</v>
      </c>
      <c r="V15" s="571">
        <f>'CPI3+4の数'!V15/'受診者数'!V15*100</f>
        <v>66.66666666666666</v>
      </c>
      <c r="W15" s="571">
        <f>'CPI3+4の数'!W15/'受診者数'!W15*100</f>
        <v>38.01452784503632</v>
      </c>
    </row>
    <row r="16" spans="1:23" s="502" customFormat="1" ht="12" customHeight="1">
      <c r="A16" s="547"/>
      <c r="B16" s="548">
        <v>13</v>
      </c>
      <c r="C16" s="505" t="s">
        <v>607</v>
      </c>
      <c r="D16" s="571">
        <f>'CPI3+4の数'!D16/'受診者数'!D16*100</f>
        <v>33.33333333333333</v>
      </c>
      <c r="E16" s="571">
        <f>'CPI3+4の数'!E16/'受診者数'!E16*100</f>
        <v>46.15384615384615</v>
      </c>
      <c r="F16" s="571">
        <f>'CPI3+4の数'!F16/'受診者数'!F16*100</f>
        <v>56.25</v>
      </c>
      <c r="G16" s="571">
        <f>'CPI3+4の数'!G16/'受診者数'!G16*100</f>
        <v>68.75</v>
      </c>
      <c r="H16" s="571">
        <f>'CPI3+4の数'!H16/'受診者数'!H16*100</f>
        <v>54.43037974683544</v>
      </c>
      <c r="I16" s="571">
        <f>'CPI3+4の数'!I16/'受診者数'!I16*100</f>
        <v>55.14365152919369</v>
      </c>
      <c r="J16" s="590"/>
      <c r="K16" s="571">
        <f>'CPI3+4の数'!K16/'受診者数'!K16*100</f>
        <v>50</v>
      </c>
      <c r="L16" s="571">
        <f>'CPI3+4の数'!L16/'受診者数'!L16*100</f>
        <v>75</v>
      </c>
      <c r="M16" s="571">
        <f>'CPI3+4の数'!M16/'受診者数'!M16*100</f>
        <v>100</v>
      </c>
      <c r="N16" s="571">
        <f>'CPI3+4の数'!N16/'受診者数'!N16*100</f>
        <v>72.72727272727273</v>
      </c>
      <c r="O16" s="571">
        <f>'CPI3+4の数'!O16/'受診者数'!O16*100</f>
        <v>72.72727272727273</v>
      </c>
      <c r="P16" s="571">
        <f>'CPI3+4の数'!P16/'受診者数'!P16*100</f>
        <v>63.69426751592356</v>
      </c>
      <c r="Q16" s="591"/>
      <c r="R16" s="571">
        <f>'CPI3+4の数'!R16/'受診者数'!R16*100</f>
        <v>28.57142857142857</v>
      </c>
      <c r="S16" s="571">
        <f>'CPI3+4の数'!S16/'受診者数'!S16*100</f>
        <v>33.33333333333333</v>
      </c>
      <c r="T16" s="571">
        <f>'CPI3+4の数'!T16/'受診者数'!T16*100</f>
        <v>46.15384615384615</v>
      </c>
      <c r="U16" s="571">
        <f>'CPI3+4の数'!U16/'受診者数'!U16*100</f>
        <v>66.66666666666666</v>
      </c>
      <c r="V16" s="571">
        <f>'CPI3+4の数'!V16/'受診者数'!V16*100</f>
        <v>47.368421052631575</v>
      </c>
      <c r="W16" s="571">
        <f>'CPI3+4の数'!W16/'受診者数'!W16*100</f>
        <v>51.633986928104584</v>
      </c>
    </row>
    <row r="17" spans="1:23" s="502" customFormat="1" ht="12" customHeight="1">
      <c r="A17" s="547"/>
      <c r="B17" s="548">
        <v>14</v>
      </c>
      <c r="C17" s="505" t="s">
        <v>608</v>
      </c>
      <c r="D17" s="571">
        <f>'CPI3+4の数'!D17/'受診者数'!D17*100</f>
        <v>31.25</v>
      </c>
      <c r="E17" s="571">
        <f>'CPI3+4の数'!E17/'受診者数'!E17*100</f>
        <v>39.473684210526315</v>
      </c>
      <c r="F17" s="571">
        <f>'CPI3+4の数'!F17/'受診者数'!F17*100</f>
        <v>46.93877551020408</v>
      </c>
      <c r="G17" s="571">
        <f>'CPI3+4の数'!G17/'受診者数'!G17*100</f>
        <v>62.31884057971014</v>
      </c>
      <c r="H17" s="571">
        <f>'CPI3+4の数'!H17/'受診者数'!H17*100</f>
        <v>48.40425531914894</v>
      </c>
      <c r="I17" s="571" t="s">
        <v>764</v>
      </c>
      <c r="J17" s="590"/>
      <c r="K17" s="571">
        <f>'CPI3+4の数'!K17/'受診者数'!K17*100</f>
        <v>75</v>
      </c>
      <c r="L17" s="571">
        <f>'CPI3+4の数'!L17/'受診者数'!L17*100</f>
        <v>16.666666666666664</v>
      </c>
      <c r="M17" s="571">
        <f>'CPI3+4の数'!M17/'受診者数'!M17*100</f>
        <v>62.5</v>
      </c>
      <c r="N17" s="571">
        <f>'CPI3+4の数'!N17/'受診者数'!N17*100</f>
        <v>73.68421052631578</v>
      </c>
      <c r="O17" s="571">
        <f>'CPI3+4の数'!O17/'受診者数'!O17*100</f>
        <v>63.26530612244898</v>
      </c>
      <c r="P17" s="571" t="s">
        <v>764</v>
      </c>
      <c r="Q17" s="591"/>
      <c r="R17" s="571">
        <f>'CPI3+4の数'!R17/'受診者数'!R17*100</f>
        <v>16.666666666666664</v>
      </c>
      <c r="S17" s="571">
        <f>'CPI3+4の数'!S17/'受診者数'!S17*100</f>
        <v>43.75</v>
      </c>
      <c r="T17" s="571">
        <f>'CPI3+4の数'!T17/'受診者数'!T17*100</f>
        <v>39.39393939393939</v>
      </c>
      <c r="U17" s="571">
        <f>'CPI3+4の数'!U17/'受診者数'!U17*100</f>
        <v>57.99999999999999</v>
      </c>
      <c r="V17" s="571">
        <f>'CPI3+4の数'!V17/'受診者数'!V17*100</f>
        <v>43.16546762589928</v>
      </c>
      <c r="W17" s="571" t="s">
        <v>764</v>
      </c>
    </row>
    <row r="18" spans="1:23" s="502" customFormat="1" ht="12" customHeight="1">
      <c r="A18" s="547"/>
      <c r="B18" s="548">
        <v>15</v>
      </c>
      <c r="C18" s="505" t="s">
        <v>609</v>
      </c>
      <c r="D18" s="571">
        <f>'CPI3+4の数'!D18/'受診者数'!D18*100</f>
        <v>60</v>
      </c>
      <c r="E18" s="571">
        <f>'CPI3+4の数'!E18/'受診者数'!E18*100</f>
        <v>66.66666666666666</v>
      </c>
      <c r="F18" s="571">
        <f>'CPI3+4の数'!F18/'受診者数'!F18*100</f>
        <v>50</v>
      </c>
      <c r="G18" s="571">
        <f>'CPI3+4の数'!G18/'受診者数'!G18*100</f>
        <v>66.66666666666666</v>
      </c>
      <c r="H18" s="571">
        <f>'CPI3+4の数'!H18/'受診者数'!H18*100</f>
        <v>61.111111111111114</v>
      </c>
      <c r="I18" s="571">
        <f>'CPI3+4の数'!I18/'受診者数'!I18*100</f>
        <v>44.329896907216494</v>
      </c>
      <c r="J18" s="590"/>
      <c r="K18" s="571" t="s">
        <v>764</v>
      </c>
      <c r="L18" s="571">
        <f>'CPI3+4の数'!L18/'受診者数'!L18*100</f>
        <v>0</v>
      </c>
      <c r="M18" s="571">
        <f>'CPI3+4の数'!M18/'受診者数'!M18*100</f>
        <v>100</v>
      </c>
      <c r="N18" s="571">
        <f>'CPI3+4の数'!N18/'受診者数'!N18*100</f>
        <v>71.42857142857143</v>
      </c>
      <c r="O18" s="571">
        <f>'CPI3+4の数'!O18/'受診者数'!O18*100</f>
        <v>72.72727272727273</v>
      </c>
      <c r="P18" s="571">
        <f>'CPI3+4の数'!P18/'受診者数'!P18*100</f>
        <v>47.61904761904761</v>
      </c>
      <c r="Q18" s="591"/>
      <c r="R18" s="571">
        <f>'CPI3+4の数'!R18/'受診者数'!R18*100</f>
        <v>60</v>
      </c>
      <c r="S18" s="571">
        <f>'CPI3+4の数'!S18/'受診者数'!S18*100</f>
        <v>100</v>
      </c>
      <c r="T18" s="571">
        <f>'CPI3+4の数'!T18/'受診者数'!T18*100</f>
        <v>28.57142857142857</v>
      </c>
      <c r="U18" s="571">
        <f>'CPI3+4の数'!U18/'受診者数'!U18*100</f>
        <v>63.63636363636363</v>
      </c>
      <c r="V18" s="571">
        <f>'CPI3+4の数'!V18/'受診者数'!V18*100</f>
        <v>56.00000000000001</v>
      </c>
      <c r="W18" s="571">
        <f>'CPI3+4の数'!W18/'受診者数'!W18*100</f>
        <v>42.74809160305343</v>
      </c>
    </row>
    <row r="19" spans="1:23" s="502" customFormat="1" ht="12" customHeight="1">
      <c r="A19" s="547"/>
      <c r="B19" s="548">
        <v>16</v>
      </c>
      <c r="C19" s="505" t="s">
        <v>610</v>
      </c>
      <c r="D19" s="571">
        <f>'CPI3+4の数'!D19/'受診者数'!D19*100</f>
        <v>10</v>
      </c>
      <c r="E19" s="571">
        <f>'CPI3+4の数'!E19/'受診者数'!E19*100</f>
        <v>35.294117647058826</v>
      </c>
      <c r="F19" s="571">
        <f>'CPI3+4の数'!F19/'受診者数'!F19*100</f>
        <v>28.57142857142857</v>
      </c>
      <c r="G19" s="571">
        <f>'CPI3+4の数'!G19/'受診者数'!G19*100</f>
        <v>36.36363636363637</v>
      </c>
      <c r="H19" s="571">
        <f>'CPI3+4の数'!H19/'受診者数'!H19*100</f>
        <v>28.888888888888886</v>
      </c>
      <c r="I19" s="571">
        <f>'CPI3+4の数'!I19/'受診者数'!I19*100</f>
        <v>52.01465201465202</v>
      </c>
      <c r="J19" s="590"/>
      <c r="K19" s="571" t="s">
        <v>764</v>
      </c>
      <c r="L19" s="571">
        <f>'CPI3+4の数'!L19/'受診者数'!L19*100</f>
        <v>100</v>
      </c>
      <c r="M19" s="571">
        <f>'CPI3+4の数'!M19/'受診者数'!M19*100</f>
        <v>50</v>
      </c>
      <c r="N19" s="571">
        <f>'CPI3+4の数'!N19/'受診者数'!N19*100</f>
        <v>75</v>
      </c>
      <c r="O19" s="571">
        <f>'CPI3+4の数'!O19/'受診者数'!O19*100</f>
        <v>71.42857142857143</v>
      </c>
      <c r="P19" s="571">
        <f>'CPI3+4の数'!P19/'受診者数'!P19*100</f>
        <v>38.4180790960452</v>
      </c>
      <c r="Q19" s="591"/>
      <c r="R19" s="571">
        <f>'CPI3+4の数'!R19/'受診者数'!R19*100</f>
        <v>10</v>
      </c>
      <c r="S19" s="571">
        <f>'CPI3+4の数'!S19/'受診者数'!S19*100</f>
        <v>31.25</v>
      </c>
      <c r="T19" s="571">
        <f>'CPI3+4の数'!T19/'受診者数'!T19*100</f>
        <v>20</v>
      </c>
      <c r="U19" s="571">
        <f>'CPI3+4の数'!U19/'受診者数'!U19*100</f>
        <v>14.285714285714285</v>
      </c>
      <c r="V19" s="571">
        <f>'CPI3+4の数'!V19/'受診者数'!V19*100</f>
        <v>21.052631578947366</v>
      </c>
      <c r="W19" s="571">
        <f>'CPI3+4の数'!W19/'受診者数'!W19*100</f>
        <v>58.536585365853654</v>
      </c>
    </row>
    <row r="20" spans="1:23" s="502" customFormat="1" ht="12" customHeight="1">
      <c r="A20" s="547"/>
      <c r="B20" s="548">
        <v>17</v>
      </c>
      <c r="C20" s="505" t="s">
        <v>611</v>
      </c>
      <c r="D20" s="1102" t="s">
        <v>760</v>
      </c>
      <c r="E20" s="1102" t="s">
        <v>760</v>
      </c>
      <c r="F20" s="1102" t="s">
        <v>760</v>
      </c>
      <c r="G20" s="1102" t="s">
        <v>760</v>
      </c>
      <c r="H20" s="1102" t="s">
        <v>760</v>
      </c>
      <c r="I20" s="1102" t="s">
        <v>760</v>
      </c>
      <c r="J20" s="1102"/>
      <c r="K20" s="1102" t="s">
        <v>760</v>
      </c>
      <c r="L20" s="1102" t="s">
        <v>760</v>
      </c>
      <c r="M20" s="1102" t="s">
        <v>760</v>
      </c>
      <c r="N20" s="1102" t="s">
        <v>760</v>
      </c>
      <c r="O20" s="1102" t="s">
        <v>760</v>
      </c>
      <c r="P20" s="1102" t="s">
        <v>760</v>
      </c>
      <c r="Q20" s="1102"/>
      <c r="R20" s="1102" t="s">
        <v>760</v>
      </c>
      <c r="S20" s="1102" t="s">
        <v>760</v>
      </c>
      <c r="T20" s="1102" t="s">
        <v>760</v>
      </c>
      <c r="U20" s="1102" t="s">
        <v>760</v>
      </c>
      <c r="V20" s="1102" t="s">
        <v>760</v>
      </c>
      <c r="W20" s="1102" t="s">
        <v>760</v>
      </c>
    </row>
    <row r="21" spans="1:23" s="502" customFormat="1" ht="12" customHeight="1">
      <c r="A21" s="547"/>
      <c r="B21" s="548">
        <v>18</v>
      </c>
      <c r="C21" s="505" t="s">
        <v>612</v>
      </c>
      <c r="D21" s="1102" t="s">
        <v>760</v>
      </c>
      <c r="E21" s="1102" t="s">
        <v>760</v>
      </c>
      <c r="F21" s="1102" t="s">
        <v>760</v>
      </c>
      <c r="G21" s="1102" t="s">
        <v>760</v>
      </c>
      <c r="H21" s="1102" t="s">
        <v>760</v>
      </c>
      <c r="I21" s="1102" t="s">
        <v>810</v>
      </c>
      <c r="J21" s="1102"/>
      <c r="K21" s="1102" t="s">
        <v>760</v>
      </c>
      <c r="L21" s="1102" t="s">
        <v>760</v>
      </c>
      <c r="M21" s="1102" t="s">
        <v>760</v>
      </c>
      <c r="N21" s="1102" t="s">
        <v>760</v>
      </c>
      <c r="O21" s="1102" t="s">
        <v>760</v>
      </c>
      <c r="P21" s="1102" t="s">
        <v>810</v>
      </c>
      <c r="Q21" s="1102"/>
      <c r="R21" s="1102" t="s">
        <v>760</v>
      </c>
      <c r="S21" s="1102" t="s">
        <v>760</v>
      </c>
      <c r="T21" s="1102" t="s">
        <v>760</v>
      </c>
      <c r="U21" s="1102" t="s">
        <v>760</v>
      </c>
      <c r="V21" s="1102" t="s">
        <v>760</v>
      </c>
      <c r="W21" s="1102" t="s">
        <v>810</v>
      </c>
    </row>
    <row r="22" spans="1:23" s="502" customFormat="1" ht="12" customHeight="1">
      <c r="A22" s="547"/>
      <c r="B22" s="548">
        <v>19</v>
      </c>
      <c r="C22" s="505" t="s">
        <v>613</v>
      </c>
      <c r="D22" s="571">
        <f>'CPI3+4の数'!D22/'受診者数'!D22*100</f>
        <v>17.647058823529413</v>
      </c>
      <c r="E22" s="571">
        <f>'CPI3+4の数'!E22/'受診者数'!E22*100</f>
        <v>23.870967741935484</v>
      </c>
      <c r="F22" s="571">
        <f>'CPI3+4の数'!F22/'受診者数'!F22*100</f>
        <v>16.08040201005025</v>
      </c>
      <c r="G22" s="571">
        <f>'CPI3+4の数'!G22/'受診者数'!G22*100</f>
        <v>19.40928270042194</v>
      </c>
      <c r="H22" s="571">
        <f>'CPI3+4の数'!H22/'受診者数'!H22*100</f>
        <v>19.19191919191919</v>
      </c>
      <c r="I22" s="571">
        <f>'CPI3+4の数'!I22/'受診者数'!I22*100</f>
        <v>11.11111111111111</v>
      </c>
      <c r="J22" s="590"/>
      <c r="K22" s="571">
        <f>'CPI3+4の数'!K22/'受診者数'!K22*100</f>
        <v>14.285714285714285</v>
      </c>
      <c r="L22" s="571">
        <f>'CPI3+4の数'!L22/'受診者数'!L22*100</f>
        <v>27.500000000000004</v>
      </c>
      <c r="M22" s="571">
        <f>'CPI3+4の数'!M22/'受診者数'!M22*100</f>
        <v>14.705882352941178</v>
      </c>
      <c r="N22" s="571">
        <f>'CPI3+4の数'!N22/'受診者数'!N22*100</f>
        <v>28.04878048780488</v>
      </c>
      <c r="O22" s="571">
        <f>'CPI3+4の数'!O22/'受診者数'!O22*100</f>
        <v>22.018348623853214</v>
      </c>
      <c r="P22" s="571">
        <f>'CPI3+4の数'!P22/'受診者数'!P22*100</f>
        <v>9.523809523809524</v>
      </c>
      <c r="Q22" s="591"/>
      <c r="R22" s="571">
        <f>'CPI3+4の数'!R22/'受診者数'!R22*100</f>
        <v>18.91891891891892</v>
      </c>
      <c r="S22" s="571">
        <f>'CPI3+4の数'!S22/'受診者数'!S22*100</f>
        <v>22.608695652173914</v>
      </c>
      <c r="T22" s="571">
        <f>'CPI3+4の数'!T22/'受診者数'!T22*100</f>
        <v>16.793893129770993</v>
      </c>
      <c r="U22" s="571">
        <f>'CPI3+4の数'!U22/'受診者数'!U22*100</f>
        <v>14.838709677419354</v>
      </c>
      <c r="V22" s="571">
        <f>'CPI3+4の数'!V22/'受診者数'!V22*100</f>
        <v>17.894736842105264</v>
      </c>
      <c r="W22" s="571">
        <f>'CPI3+4の数'!W22/'受診者数'!W22*100</f>
        <v>11.494252873563218</v>
      </c>
    </row>
    <row r="23" spans="1:23" s="502" customFormat="1" ht="12" customHeight="1">
      <c r="A23" s="547"/>
      <c r="B23" s="548">
        <v>20</v>
      </c>
      <c r="C23" s="505" t="s">
        <v>614</v>
      </c>
      <c r="D23" s="571">
        <f>'CPI3+4の数'!D23/'受診者数'!D23*100</f>
        <v>0</v>
      </c>
      <c r="E23" s="571">
        <f>'CPI3+4の数'!E23/'受診者数'!E23*100</f>
        <v>0</v>
      </c>
      <c r="F23" s="571">
        <f>'CPI3+4の数'!F23/'受診者数'!F23*100</f>
        <v>30.76923076923077</v>
      </c>
      <c r="G23" s="571">
        <f>'CPI3+4の数'!G23/'受診者数'!G23*100</f>
        <v>22.22222222222222</v>
      </c>
      <c r="H23" s="571">
        <f>'CPI3+4の数'!H23/'受診者数'!H23*100</f>
        <v>16.3265306122449</v>
      </c>
      <c r="I23" s="571">
        <f>'CPI3+4の数'!I23/'受診者数'!I23*100</f>
        <v>2</v>
      </c>
      <c r="J23" s="590"/>
      <c r="K23" s="571" t="s">
        <v>764</v>
      </c>
      <c r="L23" s="571">
        <f>'CPI3+4の数'!L23/'受診者数'!L23*100</f>
        <v>0</v>
      </c>
      <c r="M23" s="571" t="s">
        <v>764</v>
      </c>
      <c r="N23" s="571">
        <f>'CPI3+4の数'!N23/'受診者数'!N23*100</f>
        <v>0</v>
      </c>
      <c r="O23" s="571">
        <f>'CPI3+4の数'!O23/'受診者数'!O23*100</f>
        <v>0</v>
      </c>
      <c r="P23" s="571">
        <f>'CPI3+4の数'!P23/'受診者数'!P23*100</f>
        <v>0</v>
      </c>
      <c r="Q23" s="591"/>
      <c r="R23" s="571">
        <f>'CPI3+4の数'!R23/'受診者数'!R23*100</f>
        <v>0</v>
      </c>
      <c r="S23" s="571">
        <f>'CPI3+4の数'!S23/'受診者数'!S23*100</f>
        <v>0</v>
      </c>
      <c r="T23" s="571">
        <f>'CPI3+4の数'!T23/'受診者数'!T23*100</f>
        <v>30.76923076923077</v>
      </c>
      <c r="U23" s="571">
        <f>'CPI3+4の数'!U23/'受診者数'!U23*100</f>
        <v>25</v>
      </c>
      <c r="V23" s="571">
        <f>'CPI3+4の数'!V23/'受診者数'!V23*100</f>
        <v>17.77777777777778</v>
      </c>
      <c r="W23" s="571">
        <f>'CPI3+4の数'!W23/'受診者数'!W23*100</f>
        <v>2.4390243902439024</v>
      </c>
    </row>
    <row r="24" spans="1:23" s="502" customFormat="1" ht="12" customHeight="1">
      <c r="A24" s="547"/>
      <c r="B24" s="548">
        <v>21</v>
      </c>
      <c r="C24" s="505" t="s">
        <v>615</v>
      </c>
      <c r="D24" s="571">
        <f>'CPI3+4の数'!D24/'受診者数'!D24*100</f>
        <v>53.333333333333336</v>
      </c>
      <c r="E24" s="571">
        <f>'CPI3+4の数'!E24/'受診者数'!E24*100</f>
        <v>55.00000000000001</v>
      </c>
      <c r="F24" s="571">
        <f>'CPI3+4の数'!F24/'受診者数'!F24*100</f>
        <v>60</v>
      </c>
      <c r="G24" s="571">
        <f>'CPI3+4の数'!G24/'受診者数'!G24*100</f>
        <v>84</v>
      </c>
      <c r="H24" s="571">
        <f>'CPI3+4の数'!H24/'受診者数'!H24*100</f>
        <v>58.857142857142854</v>
      </c>
      <c r="I24" s="571" t="s">
        <v>764</v>
      </c>
      <c r="J24" s="590"/>
      <c r="K24" s="571">
        <f>'CPI3+4の数'!K24/'受診者数'!K24*100</f>
        <v>55.00000000000001</v>
      </c>
      <c r="L24" s="571">
        <f>'CPI3+4の数'!L24/'受診者数'!L24*100</f>
        <v>62.5</v>
      </c>
      <c r="M24" s="571">
        <f>'CPI3+4の数'!M24/'受診者数'!M24*100</f>
        <v>71.42857142857143</v>
      </c>
      <c r="N24" s="571">
        <f>'CPI3+4の数'!N24/'受診者数'!N24*100</f>
        <v>90.9090909090909</v>
      </c>
      <c r="O24" s="571">
        <f>'CPI3+4の数'!O24/'受診者数'!O24*100</f>
        <v>63.63636363636363</v>
      </c>
      <c r="P24" s="571" t="s">
        <v>764</v>
      </c>
      <c r="Q24" s="591"/>
      <c r="R24" s="571">
        <f>'CPI3+4の数'!R24/'受診者数'!R24*100</f>
        <v>52.307692307692314</v>
      </c>
      <c r="S24" s="571">
        <f>'CPI3+4の数'!S24/'受診者数'!S24*100</f>
        <v>50</v>
      </c>
      <c r="T24" s="571">
        <f>'CPI3+4の数'!T24/'受診者数'!T24*100</f>
        <v>55.55555555555556</v>
      </c>
      <c r="U24" s="571">
        <f>'CPI3+4の数'!U24/'受診者数'!U24*100</f>
        <v>78.57142857142857</v>
      </c>
      <c r="V24" s="571">
        <f>'CPI3+4の数'!V24/'受診者数'!V24*100</f>
        <v>55.96330275229357</v>
      </c>
      <c r="W24" s="571" t="s">
        <v>764</v>
      </c>
    </row>
    <row r="25" spans="1:23" s="502" customFormat="1" ht="12" customHeight="1">
      <c r="A25" s="547"/>
      <c r="B25" s="548">
        <v>22</v>
      </c>
      <c r="C25" s="505" t="s">
        <v>616</v>
      </c>
      <c r="D25" s="571">
        <f>'CPI3+4の数'!D25/'受診者数'!D25*100</f>
        <v>38.11881188118812</v>
      </c>
      <c r="E25" s="571">
        <f>'CPI3+4の数'!E25/'受診者数'!E25*100</f>
        <v>50</v>
      </c>
      <c r="F25" s="571">
        <f>'CPI3+4の数'!F25/'受診者数'!F25*100</f>
        <v>52.26130653266332</v>
      </c>
      <c r="G25" s="571">
        <f>'CPI3+4の数'!G25/'受診者数'!G25*100</f>
        <v>66.90391459074732</v>
      </c>
      <c r="H25" s="571">
        <f>'CPI3+4の数'!H25/'受診者数'!H25*100</f>
        <v>53.456790123456784</v>
      </c>
      <c r="I25" s="571">
        <f>'CPI3+4の数'!I25/'受診者数'!I25*100</f>
        <v>51.2118018967334</v>
      </c>
      <c r="J25" s="590"/>
      <c r="K25" s="571">
        <f>'CPI3+4の数'!K25/'受診者数'!K25*100</f>
        <v>51.515151515151516</v>
      </c>
      <c r="L25" s="571">
        <f>'CPI3+4の数'!L25/'受診者数'!L25*100</f>
        <v>62.5</v>
      </c>
      <c r="M25" s="571">
        <f>'CPI3+4の数'!M25/'受診者数'!M25*100</f>
        <v>58.92857142857143</v>
      </c>
      <c r="N25" s="571">
        <f>'CPI3+4の数'!N25/'受診者数'!N25*100</f>
        <v>71.84466019417476</v>
      </c>
      <c r="O25" s="571">
        <f>'CPI3+4の数'!O25/'受診者数'!O25*100</f>
        <v>62.64591439688716</v>
      </c>
      <c r="P25" s="571">
        <f>'CPI3+4の数'!P25/'受診者数'!P25*100</f>
        <v>55.12820512820513</v>
      </c>
      <c r="Q25" s="591"/>
      <c r="R25" s="571">
        <f>'CPI3+4の数'!R25/'受診者数'!R25*100</f>
        <v>31.61764705882353</v>
      </c>
      <c r="S25" s="571">
        <f>'CPI3+4の数'!S25/'受診者数'!S25*100</f>
        <v>45.83333333333333</v>
      </c>
      <c r="T25" s="571">
        <f>'CPI3+4の数'!T25/'受診者数'!T25*100</f>
        <v>49.65034965034965</v>
      </c>
      <c r="U25" s="571">
        <f>'CPI3+4の数'!U25/'受診者数'!U25*100</f>
        <v>64.04494382022472</v>
      </c>
      <c r="V25" s="571">
        <f>'CPI3+4の数'!V25/'受診者数'!V25*100</f>
        <v>49.186256781193485</v>
      </c>
      <c r="W25" s="571">
        <f>'CPI3+4の数'!W25/'受診者数'!W25*100</f>
        <v>49.293563579277865</v>
      </c>
    </row>
    <row r="26" spans="1:23" s="502" customFormat="1" ht="12" customHeight="1">
      <c r="A26" s="547"/>
      <c r="B26" s="548">
        <v>23</v>
      </c>
      <c r="C26" s="505" t="s">
        <v>617</v>
      </c>
      <c r="D26" s="571">
        <f>'CPI3+4の数'!D26/'受診者数'!D26*100</f>
        <v>35.15981735159817</v>
      </c>
      <c r="E26" s="571">
        <f>'CPI3+4の数'!E26/'受診者数'!E26*100</f>
        <v>41.02564102564102</v>
      </c>
      <c r="F26" s="571">
        <f>'CPI3+4の数'!F26/'受診者数'!F26*100</f>
        <v>53.205128205128204</v>
      </c>
      <c r="G26" s="571">
        <f>'CPI3+4の数'!G26/'受診者数'!G26*100</f>
        <v>50.96153846153846</v>
      </c>
      <c r="H26" s="571">
        <f>'CPI3+4の数'!H26/'受診者数'!H26*100</f>
        <v>44.65493910690122</v>
      </c>
      <c r="I26" s="571" t="s">
        <v>764</v>
      </c>
      <c r="J26" s="590"/>
      <c r="K26" s="571">
        <f>'CPI3+4の数'!K26/'受診者数'!K26*100</f>
        <v>42.25352112676056</v>
      </c>
      <c r="L26" s="571">
        <f>'CPI3+4の数'!L26/'受診者数'!L26*100</f>
        <v>45.45454545454545</v>
      </c>
      <c r="M26" s="571">
        <f>'CPI3+4の数'!M26/'受診者数'!M26*100</f>
        <v>53.06122448979592</v>
      </c>
      <c r="N26" s="571">
        <f>'CPI3+4の数'!N26/'受診者数'!N26*100</f>
        <v>59.25925925925925</v>
      </c>
      <c r="O26" s="571">
        <f>'CPI3+4の数'!O26/'受診者数'!O26*100</f>
        <v>50.390625</v>
      </c>
      <c r="P26" s="571" t="s">
        <v>764</v>
      </c>
      <c r="Q26" s="591"/>
      <c r="R26" s="571">
        <f>'CPI3+4の数'!R26/'受診者数'!R26*100</f>
        <v>31.756756756756754</v>
      </c>
      <c r="S26" s="571">
        <f>'CPI3+4の数'!S26/'受診者数'!S26*100</f>
        <v>38.613861386138616</v>
      </c>
      <c r="T26" s="571">
        <f>'CPI3+4の数'!T26/'受診者数'!T26*100</f>
        <v>53.271028037383175</v>
      </c>
      <c r="U26" s="571">
        <f>'CPI3+4の数'!U26/'受診者数'!U26*100</f>
        <v>45.66929133858268</v>
      </c>
      <c r="V26" s="571">
        <f>'CPI3+4の数'!V26/'受診者数'!V26*100</f>
        <v>41.61490683229814</v>
      </c>
      <c r="W26" s="571" t="s">
        <v>764</v>
      </c>
    </row>
    <row r="27" spans="1:23" s="502" customFormat="1" ht="12" customHeight="1">
      <c r="A27" s="547"/>
      <c r="B27" s="548">
        <v>24</v>
      </c>
      <c r="C27" s="505" t="s">
        <v>618</v>
      </c>
      <c r="D27" s="571">
        <f>'CPI3+4の数'!D27/'受診者数'!D27*100</f>
        <v>32</v>
      </c>
      <c r="E27" s="571">
        <f>'CPI3+4の数'!E27/'受診者数'!E27*100</f>
        <v>21.875</v>
      </c>
      <c r="F27" s="571">
        <f>'CPI3+4の数'!F27/'受診者数'!F27*100</f>
        <v>19.230769230769234</v>
      </c>
      <c r="G27" s="571">
        <f>'CPI3+4の数'!G27/'受診者数'!G27*100</f>
        <v>50</v>
      </c>
      <c r="H27" s="571">
        <f>'CPI3+4の数'!H27/'受診者数'!H27*100</f>
        <v>28.71287128712871</v>
      </c>
      <c r="I27" s="571" t="s">
        <v>764</v>
      </c>
      <c r="J27" s="590"/>
      <c r="K27" s="571">
        <f>'CPI3+4の数'!K27/'受診者数'!K27*100</f>
        <v>83.33333333333334</v>
      </c>
      <c r="L27" s="571">
        <f>'CPI3+4の数'!L27/'受診者数'!L27*100</f>
        <v>27.27272727272727</v>
      </c>
      <c r="M27" s="571">
        <f>'CPI3+4の数'!M27/'受診者数'!M27*100</f>
        <v>20</v>
      </c>
      <c r="N27" s="571">
        <f>'CPI3+4の数'!N27/'受診者数'!N27*100</f>
        <v>44.44444444444444</v>
      </c>
      <c r="O27" s="571">
        <f>'CPI3+4の数'!O27/'受診者数'!O27*100</f>
        <v>41.935483870967744</v>
      </c>
      <c r="P27" s="571" t="s">
        <v>764</v>
      </c>
      <c r="Q27" s="591"/>
      <c r="R27" s="571">
        <f>'CPI3+4の数'!R27/'受診者数'!R27*100</f>
        <v>15.789473684210526</v>
      </c>
      <c r="S27" s="571">
        <f>'CPI3+4の数'!S27/'受診者数'!S27*100</f>
        <v>19.047619047619047</v>
      </c>
      <c r="T27" s="571">
        <f>'CPI3+4の数'!T27/'受診者数'!T27*100</f>
        <v>19.047619047619047</v>
      </c>
      <c r="U27" s="571">
        <f>'CPI3+4の数'!U27/'受診者数'!U27*100</f>
        <v>55.55555555555556</v>
      </c>
      <c r="V27" s="571">
        <f>'CPI3+4の数'!V27/'受診者数'!V27*100</f>
        <v>22.857142857142858</v>
      </c>
      <c r="W27" s="571" t="s">
        <v>764</v>
      </c>
    </row>
    <row r="28" spans="1:23" s="502" customFormat="1" ht="12" customHeight="1">
      <c r="A28" s="547"/>
      <c r="B28" s="548">
        <v>25</v>
      </c>
      <c r="C28" s="505" t="s">
        <v>619</v>
      </c>
      <c r="D28" s="571">
        <f>'CPI3+4の数'!D28/'受診者数'!D28*100</f>
        <v>45.09803921568628</v>
      </c>
      <c r="E28" s="571">
        <f>'CPI3+4の数'!E28/'受診者数'!E28*100</f>
        <v>50.76923076923077</v>
      </c>
      <c r="F28" s="571">
        <f>'CPI3+4の数'!F28/'受診者数'!F28*100</f>
        <v>52.77777777777778</v>
      </c>
      <c r="G28" s="571">
        <f>'CPI3+4の数'!G28/'受診者数'!G28*100</f>
        <v>54.794520547945204</v>
      </c>
      <c r="H28" s="571">
        <f>'CPI3+4の数'!H28/'受診者数'!H28*100</f>
        <v>51.34099616858238</v>
      </c>
      <c r="I28" s="571" t="s">
        <v>764</v>
      </c>
      <c r="J28" s="590"/>
      <c r="K28" s="571">
        <f>'CPI3+4の数'!K28/'受診者数'!K28*100</f>
        <v>47.61904761904761</v>
      </c>
      <c r="L28" s="571">
        <f>'CPI3+4の数'!L28/'受診者数'!L28*100</f>
        <v>58.333333333333336</v>
      </c>
      <c r="M28" s="571">
        <f>'CPI3+4の数'!M28/'受診者数'!M28*100</f>
        <v>72</v>
      </c>
      <c r="N28" s="571">
        <f>'CPI3+4の数'!N28/'受診者数'!N28*100</f>
        <v>51.724137931034484</v>
      </c>
      <c r="O28" s="571">
        <f>'CPI3+4の数'!O28/'受診者数'!O28*100</f>
        <v>57.57575757575758</v>
      </c>
      <c r="P28" s="571" t="s">
        <v>764</v>
      </c>
      <c r="Q28" s="591"/>
      <c r="R28" s="571">
        <f>'CPI3+4の数'!R28/'受診者数'!R28*100</f>
        <v>43.333333333333336</v>
      </c>
      <c r="S28" s="571">
        <f>'CPI3+4の数'!S28/'受診者数'!S28*100</f>
        <v>46.34146341463415</v>
      </c>
      <c r="T28" s="571">
        <f>'CPI3+4の数'!T28/'受診者数'!T28*100</f>
        <v>42.5531914893617</v>
      </c>
      <c r="U28" s="571">
        <f>'CPI3+4の数'!U28/'受診者数'!U28*100</f>
        <v>56.81818181818182</v>
      </c>
      <c r="V28" s="571">
        <f>'CPI3+4の数'!V28/'受診者数'!V28*100</f>
        <v>47.53086419753087</v>
      </c>
      <c r="W28" s="571" t="s">
        <v>764</v>
      </c>
    </row>
    <row r="29" spans="1:23" s="502" customFormat="1" ht="12" customHeight="1">
      <c r="A29" s="547"/>
      <c r="B29" s="548">
        <v>26</v>
      </c>
      <c r="C29" s="505" t="s">
        <v>620</v>
      </c>
      <c r="D29" s="571">
        <f>'CPI3+4の数'!D29/'受診者数'!D29*100</f>
        <v>0</v>
      </c>
      <c r="E29" s="571">
        <f>'CPI3+4の数'!E29/'受診者数'!E29*100</f>
        <v>20</v>
      </c>
      <c r="F29" s="571">
        <f>'CPI3+4の数'!F29/'受診者数'!F29*100</f>
        <v>60</v>
      </c>
      <c r="G29" s="571">
        <f>'CPI3+4の数'!G29/'受診者数'!G29*100</f>
        <v>33.33333333333333</v>
      </c>
      <c r="H29" s="571">
        <f>'CPI3+4の数'!H29/'受診者数'!H29*100</f>
        <v>29.03225806451613</v>
      </c>
      <c r="I29" s="571" t="s">
        <v>764</v>
      </c>
      <c r="J29" s="590"/>
      <c r="K29" s="571">
        <f>'CPI3+4の数'!K29/'受診者数'!K29*100</f>
        <v>0</v>
      </c>
      <c r="L29" s="571">
        <f>'CPI3+4の数'!L29/'受診者数'!L29*100</f>
        <v>0</v>
      </c>
      <c r="M29" s="571">
        <f>'CPI3+4の数'!M29/'受診者数'!M29*100</f>
        <v>50</v>
      </c>
      <c r="N29" s="571">
        <f>'CPI3+4の数'!N29/'受診者数'!N29*100</f>
        <v>25</v>
      </c>
      <c r="O29" s="571" t="e">
        <f>'CPI3+4の数'!O29/'受診者数'!O29*100</f>
        <v>#VALUE!</v>
      </c>
      <c r="P29" s="571" t="s">
        <v>764</v>
      </c>
      <c r="Q29" s="591"/>
      <c r="R29" s="571">
        <f>'CPI3+4の数'!R29/'受診者数'!R29*100</f>
        <v>0</v>
      </c>
      <c r="S29" s="571">
        <f>'CPI3+4の数'!S29/'受診者数'!S29*100</f>
        <v>22.22222222222222</v>
      </c>
      <c r="T29" s="571">
        <f>'CPI3+4の数'!T29/'受診者数'!T29*100</f>
        <v>66.66666666666666</v>
      </c>
      <c r="U29" s="571">
        <f>'CPI3+4の数'!U29/'受診者数'!U29*100</f>
        <v>37.5</v>
      </c>
      <c r="V29" s="571">
        <f>'CPI3+4の数'!V29/'受診者数'!V29*100</f>
        <v>31.818181818181817</v>
      </c>
      <c r="W29" s="571" t="s">
        <v>764</v>
      </c>
    </row>
    <row r="30" spans="1:23" s="502" customFormat="1" ht="12" customHeight="1">
      <c r="A30" s="547"/>
      <c r="B30" s="548">
        <v>27</v>
      </c>
      <c r="C30" s="505" t="s">
        <v>621</v>
      </c>
      <c r="D30" s="571">
        <f>'CPI3+4の数'!D30/'受診者数'!D30*100</f>
        <v>40</v>
      </c>
      <c r="E30" s="571">
        <f>'CPI3+4の数'!E30/'受診者数'!E30*100</f>
        <v>61.53846153846154</v>
      </c>
      <c r="F30" s="571">
        <f>'CPI3+4の数'!F30/'受診者数'!F30*100</f>
        <v>40.909090909090914</v>
      </c>
      <c r="G30" s="571">
        <f>'CPI3+4の数'!G30/'受診者数'!G30*100</f>
        <v>57.14285714285714</v>
      </c>
      <c r="H30" s="571">
        <f>'CPI3+4の数'!H30/'受診者数'!H30*100</f>
        <v>44.39252336448598</v>
      </c>
      <c r="I30" s="571" t="s">
        <v>764</v>
      </c>
      <c r="J30" s="590"/>
      <c r="K30" s="571">
        <f>'CPI3+4の数'!K30/'受診者数'!K30*100</f>
        <v>50</v>
      </c>
      <c r="L30" s="571">
        <f>'CPI3+4の数'!L30/'受診者数'!L30*100</f>
        <v>40</v>
      </c>
      <c r="M30" s="571">
        <f>'CPI3+4の数'!M30/'受診者数'!M30*100</f>
        <v>0</v>
      </c>
      <c r="N30" s="571">
        <f>'CPI3+4の数'!N30/'受診者数'!N30*100</f>
        <v>50</v>
      </c>
      <c r="O30" s="571">
        <f>'CPI3+4の数'!O30/'受診者数'!O30*100</f>
        <v>48.333333333333336</v>
      </c>
      <c r="P30" s="571" t="s">
        <v>764</v>
      </c>
      <c r="Q30" s="591"/>
      <c r="R30" s="571">
        <f>'CPI3+4の数'!R30/'受診者数'!R30*100</f>
        <v>35.64356435643564</v>
      </c>
      <c r="S30" s="571">
        <f>'CPI3+4の数'!S30/'受診者数'!S30*100</f>
        <v>66.66666666666666</v>
      </c>
      <c r="T30" s="571">
        <f>'CPI3+4の数'!T30/'受診者数'!T30*100</f>
        <v>42.857142857142854</v>
      </c>
      <c r="U30" s="571">
        <f>'CPI3+4の数'!U30/'受診者数'!U30*100</f>
        <v>63.63636363636363</v>
      </c>
      <c r="V30" s="571">
        <f>'CPI3+4の数'!V30/'受診者数'!V30*100</f>
        <v>42.857142857142854</v>
      </c>
      <c r="W30" s="571" t="s">
        <v>764</v>
      </c>
    </row>
    <row r="31" spans="1:23" s="502" customFormat="1" ht="12" customHeight="1">
      <c r="A31" s="547"/>
      <c r="B31" s="548">
        <v>28</v>
      </c>
      <c r="C31" s="505" t="s">
        <v>622</v>
      </c>
      <c r="D31" s="571">
        <f>'CPI3+4の数'!D31/'受診者数'!D31*100</f>
        <v>32.45614035087719</v>
      </c>
      <c r="E31" s="571">
        <f>'CPI3+4の数'!E31/'受診者数'!E31*100</f>
        <v>40</v>
      </c>
      <c r="F31" s="571">
        <f>'CPI3+4の数'!F31/'受診者数'!F31*100</f>
        <v>50</v>
      </c>
      <c r="G31" s="571" t="s">
        <v>764</v>
      </c>
      <c r="H31" s="571">
        <f>'CPI3+4の数'!H31/'受診者数'!H31*100</f>
        <v>34.090909090909086</v>
      </c>
      <c r="I31" s="571" t="s">
        <v>764</v>
      </c>
      <c r="J31" s="590"/>
      <c r="K31" s="571">
        <f>'CPI3+4の数'!K31/'受診者数'!K31*100</f>
        <v>40</v>
      </c>
      <c r="L31" s="571">
        <f>'CPI3+4の数'!L31/'受診者数'!L31*100</f>
        <v>0</v>
      </c>
      <c r="M31" s="571">
        <f>'CPI3+4の数'!M31/'受診者数'!M31*100</f>
        <v>0</v>
      </c>
      <c r="N31" s="571" t="s">
        <v>764</v>
      </c>
      <c r="O31" s="571">
        <f>'CPI3+4の数'!O31/'受診者数'!O31*100</f>
        <v>37.03703703703704</v>
      </c>
      <c r="P31" s="571" t="s">
        <v>764</v>
      </c>
      <c r="Q31" s="591"/>
      <c r="R31" s="571">
        <f>'CPI3+4の数'!R31/'受診者数'!R31*100</f>
        <v>30.337078651685395</v>
      </c>
      <c r="S31" s="571">
        <f>'CPI3+4の数'!S31/'受診者数'!S31*100</f>
        <v>44.44444444444444</v>
      </c>
      <c r="T31" s="571">
        <f>'CPI3+4の数'!T31/'受診者数'!T31*100</f>
        <v>57.14285714285714</v>
      </c>
      <c r="U31" s="571" t="s">
        <v>764</v>
      </c>
      <c r="V31" s="571">
        <f>'CPI3+4の数'!V31/'受診者数'!V31*100</f>
        <v>33.33333333333333</v>
      </c>
      <c r="W31" s="571" t="s">
        <v>764</v>
      </c>
    </row>
    <row r="32" spans="1:23" s="502" customFormat="1" ht="12" customHeight="1">
      <c r="A32" s="547"/>
      <c r="B32" s="548">
        <v>29</v>
      </c>
      <c r="C32" s="505" t="s">
        <v>623</v>
      </c>
      <c r="D32" s="571">
        <f>'CPI3+4の数'!D32/'受診者数'!D32*100</f>
        <v>57.57575757575758</v>
      </c>
      <c r="E32" s="571">
        <f>'CPI3+4の数'!E32/'受診者数'!E32*100</f>
        <v>51.94805194805194</v>
      </c>
      <c r="F32" s="571">
        <f>'CPI3+4の数'!F32/'受診者数'!F32*100</f>
        <v>54.054054054054056</v>
      </c>
      <c r="G32" s="571">
        <f>'CPI3+4の数'!G32/'受診者数'!G32*100</f>
        <v>55.65217391304348</v>
      </c>
      <c r="H32" s="571">
        <f>'CPI3+4の数'!H32/'受診者数'!H32*100</f>
        <v>54.975124378109456</v>
      </c>
      <c r="I32" s="571" t="s">
        <v>764</v>
      </c>
      <c r="J32" s="590"/>
      <c r="K32" s="571">
        <f>'CPI3+4の数'!K32/'受診者数'!K32*100</f>
        <v>63.33333333333333</v>
      </c>
      <c r="L32" s="571">
        <f>'CPI3+4の数'!L32/'受診者数'!L32*100</f>
        <v>54.54545454545454</v>
      </c>
      <c r="M32" s="571">
        <f>'CPI3+4の数'!M32/'受診者数'!M32*100</f>
        <v>45.45454545454545</v>
      </c>
      <c r="N32" s="571">
        <f>'CPI3+4の数'!N32/'受診者数'!N32*100</f>
        <v>56.52173913043478</v>
      </c>
      <c r="O32" s="571">
        <f>'CPI3+4の数'!O32/'受診者数'!O32*100</f>
        <v>54.961832061068705</v>
      </c>
      <c r="P32" s="571" t="s">
        <v>764</v>
      </c>
      <c r="Q32" s="591"/>
      <c r="R32" s="571">
        <f>'CPI3+4の数'!R32/'受診者数'!R32*100</f>
        <v>55.072463768115945</v>
      </c>
      <c r="S32" s="571">
        <f>'CPI3+4の数'!S32/'受診者数'!S32*100</f>
        <v>50.90909090909091</v>
      </c>
      <c r="T32" s="571">
        <f>'CPI3+4の数'!T32/'受診者数'!T32*100</f>
        <v>57.692307692307686</v>
      </c>
      <c r="U32" s="571">
        <f>'CPI3+4の数'!U32/'受診者数'!U32*100</f>
        <v>55.072463768115945</v>
      </c>
      <c r="V32" s="571">
        <f>'CPI3+4の数'!V32/'受診者数'!V32*100</f>
        <v>54.981549815498155</v>
      </c>
      <c r="W32" s="571" t="s">
        <v>764</v>
      </c>
    </row>
    <row r="33" spans="1:23" s="502" customFormat="1" ht="12" customHeight="1">
      <c r="A33" s="547"/>
      <c r="B33" s="548">
        <v>30</v>
      </c>
      <c r="C33" s="505" t="s">
        <v>624</v>
      </c>
      <c r="D33" s="571">
        <f>'CPI3+4の数'!D33/'受診者数'!D33*100</f>
        <v>86.36363636363636</v>
      </c>
      <c r="E33" s="571">
        <f>'CPI3+4の数'!E33/'受診者数'!E33*100</f>
        <v>86</v>
      </c>
      <c r="F33" s="571">
        <f>'CPI3+4の数'!F33/'受診者数'!F33*100</f>
        <v>81.69014084507043</v>
      </c>
      <c r="G33" s="571">
        <f>'CPI3+4の数'!G33/'受診者数'!G33*100</f>
        <v>100</v>
      </c>
      <c r="H33" s="571">
        <f>'CPI3+4の数'!H33/'受診者数'!H33*100</f>
        <v>84.57446808510637</v>
      </c>
      <c r="I33" s="571" t="s">
        <v>764</v>
      </c>
      <c r="J33" s="590"/>
      <c r="K33" s="571">
        <f>'CPI3+4の数'!K33/'受診者数'!K33*100</f>
        <v>87.5</v>
      </c>
      <c r="L33" s="571">
        <f>'CPI3+4の数'!L33/'受診者数'!L33*100</f>
        <v>100</v>
      </c>
      <c r="M33" s="571">
        <f>'CPI3+4の数'!M33/'受診者数'!M33*100</f>
        <v>74.07407407407408</v>
      </c>
      <c r="N33" s="571" t="s">
        <v>764</v>
      </c>
      <c r="O33" s="571">
        <f>'CPI3+4の数'!O33/'受診者数'!O33*100</f>
        <v>83.33333333333334</v>
      </c>
      <c r="P33" s="571" t="s">
        <v>764</v>
      </c>
      <c r="Q33" s="591"/>
      <c r="R33" s="571">
        <f>'CPI3+4の数'!R33/'受診者数'!R33*100</f>
        <v>86.20689655172413</v>
      </c>
      <c r="S33" s="571">
        <f>'CPI3+4の数'!S33/'受診者数'!S33*100</f>
        <v>81.08108108108108</v>
      </c>
      <c r="T33" s="571">
        <f>'CPI3+4の数'!T33/'受診者数'!T33*100</f>
        <v>86.36363636363636</v>
      </c>
      <c r="U33" s="571">
        <f>'CPI3+4の数'!U33/'受診者数'!U33*100</f>
        <v>100</v>
      </c>
      <c r="V33" s="571">
        <f>'CPI3+4の数'!V33/'受診者数'!V33*100</f>
        <v>85</v>
      </c>
      <c r="W33" s="571" t="s">
        <v>764</v>
      </c>
    </row>
    <row r="34" spans="1:23" s="502" customFormat="1" ht="12" customHeight="1">
      <c r="A34" s="547"/>
      <c r="B34" s="548">
        <v>31</v>
      </c>
      <c r="C34" s="505" t="s">
        <v>625</v>
      </c>
      <c r="D34" s="571">
        <f>'CPI3+4の数'!D34/'受診者数'!D34*100</f>
        <v>29.411764705882355</v>
      </c>
      <c r="E34" s="571">
        <f>'CPI3+4の数'!E34/'受診者数'!E34*100</f>
        <v>41.17647058823529</v>
      </c>
      <c r="F34" s="571">
        <f>'CPI3+4の数'!F34/'受診者数'!F34*100</f>
        <v>58.536585365853654</v>
      </c>
      <c r="G34" s="571">
        <f>'CPI3+4の数'!G34/'受診者数'!G34*100</f>
        <v>100</v>
      </c>
      <c r="H34" s="571">
        <f>'CPI3+4の数'!H34/'受診者数'!H34*100</f>
        <v>48.68421052631579</v>
      </c>
      <c r="I34" s="571">
        <f>'CPI3+4の数'!I34/'受診者数'!I34*100</f>
        <v>37.5</v>
      </c>
      <c r="J34" s="590"/>
      <c r="K34" s="571">
        <f>'CPI3+4の数'!K34/'受診者数'!K34*100</f>
        <v>33.33333333333333</v>
      </c>
      <c r="L34" s="571">
        <f>'CPI3+4の数'!L34/'受診者数'!L34*100</f>
        <v>16.666666666666664</v>
      </c>
      <c r="M34" s="571">
        <f>'CPI3+4の数'!M34/'受診者数'!M34*100</f>
        <v>61.904761904761905</v>
      </c>
      <c r="N34" s="571" t="s">
        <v>764</v>
      </c>
      <c r="O34" s="571">
        <f>'CPI3+4の数'!O34/'受診者数'!O34*100</f>
        <v>48.484848484848484</v>
      </c>
      <c r="P34" s="571">
        <f>'CPI3+4の数'!P34/'受診者数'!P34*100</f>
        <v>50</v>
      </c>
      <c r="Q34" s="591"/>
      <c r="R34" s="571">
        <f>'CPI3+4の数'!R34/'受診者数'!R34*100</f>
        <v>27.27272727272727</v>
      </c>
      <c r="S34" s="571">
        <f>'CPI3+4の数'!S34/'受診者数'!S34*100</f>
        <v>54.54545454545454</v>
      </c>
      <c r="T34" s="571">
        <f>'CPI3+4の数'!T34/'受診者数'!T34*100</f>
        <v>55.00000000000001</v>
      </c>
      <c r="U34" s="571">
        <f>'CPI3+4の数'!U34/'受診者数'!U34*100</f>
        <v>100</v>
      </c>
      <c r="V34" s="571">
        <f>'CPI3+4の数'!V34/'受診者数'!V34*100</f>
        <v>48.837209302325576</v>
      </c>
      <c r="W34" s="571">
        <f>'CPI3+4の数'!W34/'受診者数'!W34*100</f>
        <v>34.375</v>
      </c>
    </row>
    <row r="35" spans="1:23" s="502" customFormat="1" ht="12" customHeight="1">
      <c r="A35" s="547"/>
      <c r="B35" s="548">
        <v>32</v>
      </c>
      <c r="C35" s="505" t="s">
        <v>626</v>
      </c>
      <c r="D35" s="571">
        <f>'CPI3+4の数'!D35/'受診者数'!D35*100</f>
        <v>42.857142857142854</v>
      </c>
      <c r="E35" s="571">
        <f>'CPI3+4の数'!E35/'受診者数'!E35*100</f>
        <v>75</v>
      </c>
      <c r="F35" s="571">
        <f>'CPI3+4の数'!F35/'受診者数'!F35*100</f>
        <v>63.1578947368421</v>
      </c>
      <c r="G35" s="571">
        <f>'CPI3+4の数'!G35/'受診者数'!G35*100</f>
        <v>81.81818181818183</v>
      </c>
      <c r="H35" s="571">
        <f>'CPI3+4の数'!H35/'受診者数'!H35*100</f>
        <v>62.68656716417911</v>
      </c>
      <c r="I35" s="571" t="s">
        <v>764</v>
      </c>
      <c r="J35" s="590"/>
      <c r="K35" s="571">
        <f>'CPI3+4の数'!K35/'受診者数'!K35*100</f>
        <v>50</v>
      </c>
      <c r="L35" s="571">
        <f>'CPI3+4の数'!L35/'受診者数'!L35*100</f>
        <v>66.66666666666666</v>
      </c>
      <c r="M35" s="571">
        <f>'CPI3+4の数'!M35/'受診者数'!M35*100</f>
        <v>50</v>
      </c>
      <c r="N35" s="571">
        <f>'CPI3+4の数'!N35/'受診者数'!N35*100</f>
        <v>60</v>
      </c>
      <c r="O35" s="571">
        <f>'CPI3+4の数'!O35/'受診者数'!O35*100</f>
        <v>55.55555555555556</v>
      </c>
      <c r="P35" s="571" t="s">
        <v>764</v>
      </c>
      <c r="Q35" s="591"/>
      <c r="R35" s="571">
        <f>'CPI3+4の数'!R35/'受診者数'!R35*100</f>
        <v>41.17647058823529</v>
      </c>
      <c r="S35" s="571">
        <f>'CPI3+4の数'!S35/'受診者数'!S35*100</f>
        <v>76.92307692307693</v>
      </c>
      <c r="T35" s="571">
        <f>'CPI3+4の数'!T35/'受診者数'!T35*100</f>
        <v>69.23076923076923</v>
      </c>
      <c r="U35" s="571">
        <f>'CPI3+4の数'!U35/'受診者数'!U35*100</f>
        <v>100</v>
      </c>
      <c r="V35" s="571">
        <f>'CPI3+4の数'!V35/'受診者数'!V35*100</f>
        <v>65.3061224489796</v>
      </c>
      <c r="W35" s="571" t="s">
        <v>764</v>
      </c>
    </row>
    <row r="36" spans="1:23" s="502" customFormat="1" ht="13.5" customHeight="1" thickBot="1">
      <c r="A36" s="547"/>
      <c r="B36" s="551">
        <v>33</v>
      </c>
      <c r="C36" s="510" t="s">
        <v>627</v>
      </c>
      <c r="D36" s="571" t="s">
        <v>764</v>
      </c>
      <c r="E36" s="571" t="s">
        <v>764</v>
      </c>
      <c r="F36" s="575">
        <f>'CPI3+4の数'!F36/'受診者数'!F36*100</f>
        <v>0</v>
      </c>
      <c r="G36" s="571" t="s">
        <v>764</v>
      </c>
      <c r="H36" s="575">
        <f>'CPI3+4の数'!H36/'受診者数'!H36*100</f>
        <v>0</v>
      </c>
      <c r="I36" s="575">
        <f>'CPI3+4の数'!I36/'受診者数'!I36*100</f>
        <v>21.428571428571427</v>
      </c>
      <c r="J36" s="594"/>
      <c r="K36" s="571" t="s">
        <v>764</v>
      </c>
      <c r="L36" s="571" t="s">
        <v>764</v>
      </c>
      <c r="M36" s="571" t="s">
        <v>764</v>
      </c>
      <c r="N36" s="571" t="s">
        <v>764</v>
      </c>
      <c r="O36" s="571" t="s">
        <v>764</v>
      </c>
      <c r="P36" s="575">
        <f>'CPI3+4の数'!P36/'受診者数'!P36*100</f>
        <v>25</v>
      </c>
      <c r="Q36" s="595"/>
      <c r="R36" s="571" t="s">
        <v>764</v>
      </c>
      <c r="S36" s="571" t="s">
        <v>764</v>
      </c>
      <c r="T36" s="575">
        <f>'CPI3+4の数'!T36/'受診者数'!T36*100</f>
        <v>0</v>
      </c>
      <c r="U36" s="571" t="s">
        <v>764</v>
      </c>
      <c r="V36" s="575">
        <f>'CPI3+4の数'!V36/'受診者数'!V36*100</f>
        <v>0</v>
      </c>
      <c r="W36" s="575">
        <f>'CPI3+4の数'!W36/'受診者数'!W36*100</f>
        <v>20</v>
      </c>
    </row>
    <row r="37" spans="1:23" s="508" customFormat="1" ht="15.75" customHeight="1" thickBot="1">
      <c r="A37" s="547"/>
      <c r="B37" s="554"/>
      <c r="C37" s="555" t="s">
        <v>628</v>
      </c>
      <c r="D37" s="577">
        <f>'CPI3+4の数'!D37/'受診者数'!D37*100</f>
        <v>36.19518221124151</v>
      </c>
      <c r="E37" s="577">
        <f>'CPI3+4の数'!E37/'受診者数'!E37*100</f>
        <v>38.60971524288107</v>
      </c>
      <c r="F37" s="577">
        <f>'CPI3+4の数'!F37/'受診者数'!F37*100</f>
        <v>43.58108108108108</v>
      </c>
      <c r="G37" s="577">
        <f>'CPI3+4の数'!G37/'受診者数'!G37*100</f>
        <v>47.495779403489024</v>
      </c>
      <c r="H37" s="577">
        <f>'CPI3+4の数'!H37/'受診者数'!H37*100</f>
        <v>41.779242174629324</v>
      </c>
      <c r="I37" s="577" t="s">
        <v>762</v>
      </c>
      <c r="J37" s="577"/>
      <c r="K37" s="577">
        <f>'CPI3+4の数'!K37/'受診者数'!K37*100</f>
        <v>42.675159235668794</v>
      </c>
      <c r="L37" s="577">
        <f>'CPI3+4の数'!L37/'受診者数'!L37*100</f>
        <v>41.76136363636363</v>
      </c>
      <c r="M37" s="577">
        <f>'CPI3+4の数'!M37/'受診者数'!M37*100</f>
        <v>46.20390455531454</v>
      </c>
      <c r="N37" s="577">
        <f>'CPI3+4の数'!N37/'受診者数'!N37*100</f>
        <v>51.047904191616766</v>
      </c>
      <c r="O37" s="577">
        <f>'CPI3+4の数'!O37/'受診者数'!O37*100</f>
        <v>46.209016393442624</v>
      </c>
      <c r="P37" s="577" t="s">
        <v>762</v>
      </c>
      <c r="Q37" s="577"/>
      <c r="R37" s="577">
        <f>'CPI3+4の数'!R37/'受診者数'!R37*100</f>
        <v>33.53658536585366</v>
      </c>
      <c r="S37" s="577">
        <f>'CPI3+4の数'!S37/'受診者数'!S37*100</f>
        <v>37.29216152019003</v>
      </c>
      <c r="T37" s="577">
        <f>'CPI3+4の数'!T37/'受診者数'!T37*100</f>
        <v>42.2963689892051</v>
      </c>
      <c r="U37" s="577">
        <f>'CPI3+4の数'!U37/'受診者数'!U37*100</f>
        <v>45.356176735798016</v>
      </c>
      <c r="V37" s="577">
        <f>'CPI3+4の数'!V37/'受診者数'!V37*100</f>
        <v>39.6551724137931</v>
      </c>
      <c r="W37" s="577" t="s">
        <v>762</v>
      </c>
    </row>
    <row r="38" spans="1:23" s="508" customFormat="1" ht="12" customHeight="1">
      <c r="A38" s="547"/>
      <c r="B38" s="557">
        <v>34</v>
      </c>
      <c r="C38" s="558" t="s">
        <v>629</v>
      </c>
      <c r="D38" s="621" t="s">
        <v>762</v>
      </c>
      <c r="E38" s="621" t="s">
        <v>762</v>
      </c>
      <c r="F38" s="621" t="s">
        <v>762</v>
      </c>
      <c r="G38" s="621" t="s">
        <v>762</v>
      </c>
      <c r="H38" s="621" t="s">
        <v>762</v>
      </c>
      <c r="I38" s="621" t="s">
        <v>762</v>
      </c>
      <c r="J38" s="621"/>
      <c r="K38" s="621" t="s">
        <v>762</v>
      </c>
      <c r="L38" s="621" t="s">
        <v>762</v>
      </c>
      <c r="M38" s="621" t="s">
        <v>762</v>
      </c>
      <c r="N38" s="621" t="s">
        <v>762</v>
      </c>
      <c r="O38" s="621" t="s">
        <v>762</v>
      </c>
      <c r="P38" s="621" t="s">
        <v>762</v>
      </c>
      <c r="Q38" s="621"/>
      <c r="R38" s="621" t="s">
        <v>762</v>
      </c>
      <c r="S38" s="621" t="s">
        <v>762</v>
      </c>
      <c r="T38" s="621" t="s">
        <v>762</v>
      </c>
      <c r="U38" s="621" t="s">
        <v>762</v>
      </c>
      <c r="V38" s="621" t="s">
        <v>762</v>
      </c>
      <c r="W38" s="621" t="s">
        <v>762</v>
      </c>
    </row>
    <row r="39" spans="1:23" s="508" customFormat="1" ht="12" customHeight="1" thickBot="1">
      <c r="A39" s="547"/>
      <c r="B39" s="561">
        <v>35</v>
      </c>
      <c r="C39" s="562" t="s">
        <v>28</v>
      </c>
      <c r="D39" s="580">
        <f>'CPI3+4の数'!D39/'受診者数'!D39*100</f>
        <v>36.45320197044335</v>
      </c>
      <c r="E39" s="580">
        <f>'CPI3+4の数'!E39/'受診者数'!E39*100</f>
        <v>44.11134903640257</v>
      </c>
      <c r="F39" s="580">
        <f>'CPI3+4の数'!F39/'受診者数'!F39*100</f>
        <v>53.42163355408388</v>
      </c>
      <c r="G39" s="580">
        <f>'CPI3+4の数'!G39/'受診者数'!G39*100</f>
        <v>59.72495088408645</v>
      </c>
      <c r="H39" s="580">
        <f>'CPI3+4の数'!H39/'受診者数'!H39*100</f>
        <v>47.79195289499509</v>
      </c>
      <c r="I39" s="580">
        <f>'CPI3+4の数'!I39/'受診者数'!I39*100</f>
        <v>46.43722733882695</v>
      </c>
      <c r="J39" s="580"/>
      <c r="K39" s="580">
        <f>'CPI3+4の数'!K39/'受診者数'!K39*100</f>
        <v>41.66666666666667</v>
      </c>
      <c r="L39" s="580">
        <f>'CPI3+4の数'!L39/'受診者数'!L39*100</f>
        <v>50</v>
      </c>
      <c r="M39" s="580">
        <f>'CPI3+4の数'!M39/'受診者数'!M39*100</f>
        <v>57.668711656441715</v>
      </c>
      <c r="N39" s="580">
        <f>'CPI3+4の数'!N39/'受診者数'!N39*100</f>
        <v>60.84905660377359</v>
      </c>
      <c r="O39" s="580">
        <f>'CPI3+4の数'!O39/'受診者数'!O39*100</f>
        <v>52.48322147651007</v>
      </c>
      <c r="P39" s="580">
        <f>'CPI3+4の数'!P39/'受診者数'!P39*100</f>
        <v>54.39330543933054</v>
      </c>
      <c r="Q39" s="580"/>
      <c r="R39" s="580">
        <f>'CPI3+4の数'!R39/'受診者数'!R39*100</f>
        <v>33.827160493827165</v>
      </c>
      <c r="S39" s="580">
        <f>'CPI3+4の数'!S39/'受診者数'!S39*100</f>
        <v>40.863787375415285</v>
      </c>
      <c r="T39" s="580">
        <f>'CPI3+4の数'!T39/'受診者数'!T39*100</f>
        <v>51.03448275862069</v>
      </c>
      <c r="U39" s="580">
        <f>'CPI3+4の数'!U39/'受診者数'!U39*100</f>
        <v>58.92255892255892</v>
      </c>
      <c r="V39" s="580">
        <f>'CPI3+4の数'!V39/'受診者数'!V39*100</f>
        <v>45.08894044856922</v>
      </c>
      <c r="W39" s="580">
        <f>'CPI3+4の数'!W39/'受診者数'!W39*100</f>
        <v>42.199108469539375</v>
      </c>
    </row>
    <row r="40" spans="1:23" s="508" customFormat="1" ht="20.25" customHeight="1" thickBot="1" thickTop="1">
      <c r="A40" s="547"/>
      <c r="B40" s="565"/>
      <c r="C40" s="565" t="s">
        <v>630</v>
      </c>
      <c r="D40" s="577">
        <f>'CPI3+4の数'!D40/'受診者数'!D40*100</f>
        <v>36.103663985701516</v>
      </c>
      <c r="E40" s="577">
        <f>'CPI3+4の数'!E40/'受診者数'!E40*100</f>
        <v>39.6551724137931</v>
      </c>
      <c r="F40" s="577">
        <f>'CPI3+4の数'!F40/'受診者数'!F40*100</f>
        <v>45.48717948717949</v>
      </c>
      <c r="G40" s="577">
        <f>'CPI3+4の数'!G40/'受診者数'!G40*100</f>
        <v>49.63251188932123</v>
      </c>
      <c r="H40" s="577">
        <f>'CPI3+4の数'!H40/'受診者数'!H40*100</f>
        <v>42.893804228278135</v>
      </c>
      <c r="I40" s="577" t="s">
        <v>762</v>
      </c>
      <c r="J40" s="577"/>
      <c r="K40" s="577">
        <f>'CPI3+4の数'!K40/'受診者数'!K40*100</f>
        <v>42.18289085545723</v>
      </c>
      <c r="L40" s="577">
        <f>'CPI3+4の数'!L40/'受診者数'!L40*100</f>
        <v>43.643263757115754</v>
      </c>
      <c r="M40" s="577">
        <f>'CPI3+4の数'!M40/'受診者数'!M40*100</f>
        <v>48.652931854199686</v>
      </c>
      <c r="N40" s="577">
        <f>'CPI3+4の数'!N40/'受診者数'!N40*100</f>
        <v>52.98759864712515</v>
      </c>
      <c r="O40" s="577">
        <f>'CPI3+4の数'!O40/'受診者数'!O40*100</f>
        <v>47.48439221446933</v>
      </c>
      <c r="P40" s="577" t="s">
        <v>762</v>
      </c>
      <c r="Q40" s="577"/>
      <c r="R40" s="577">
        <f>'CPI3+4の数'!R40/'受診者数'!R40*100</f>
        <v>33.46153846153846</v>
      </c>
      <c r="S40" s="577">
        <f>'CPI3+4の数'!S40/'受診者数'!S40*100</f>
        <v>37.83549783549783</v>
      </c>
      <c r="T40" s="577">
        <f>'CPI3+4の数'!T40/'受診者数'!T40*100</f>
        <v>43.89689158453373</v>
      </c>
      <c r="U40" s="577">
        <f>'CPI3+4の数'!U40/'受診者数'!U40*100</f>
        <v>47.54558204768583</v>
      </c>
      <c r="V40" s="577">
        <f>'CPI3+4の数'!V40/'受診者数'!V40*100</f>
        <v>40.586080586080584</v>
      </c>
      <c r="W40" s="577" t="s">
        <v>762</v>
      </c>
    </row>
    <row r="41" spans="2:23" ht="11.25">
      <c r="B41" s="523" t="s">
        <v>631</v>
      </c>
      <c r="D41" s="567"/>
      <c r="E41" s="567"/>
      <c r="F41" s="567"/>
      <c r="G41" s="567"/>
      <c r="H41" s="567"/>
      <c r="I41" s="567"/>
      <c r="J41" s="567"/>
      <c r="K41" s="602"/>
      <c r="L41" s="602"/>
      <c r="M41" s="602"/>
      <c r="N41" s="602"/>
      <c r="O41" s="602"/>
      <c r="P41" s="602"/>
      <c r="Q41" s="602"/>
      <c r="R41" s="567"/>
      <c r="S41" s="567"/>
      <c r="T41" s="567"/>
      <c r="U41" s="567"/>
      <c r="V41" s="567"/>
      <c r="W41" s="567"/>
    </row>
    <row r="42" spans="2:23" s="523" customFormat="1" ht="11.25">
      <c r="B42" s="523" t="s">
        <v>640</v>
      </c>
      <c r="D42" s="526"/>
      <c r="E42" s="526"/>
      <c r="F42" s="526"/>
      <c r="G42" s="526"/>
      <c r="H42" s="526"/>
      <c r="I42" s="526"/>
      <c r="J42" s="526"/>
      <c r="K42" s="525"/>
      <c r="L42" s="525"/>
      <c r="M42" s="525"/>
      <c r="N42" s="525"/>
      <c r="O42" s="525"/>
      <c r="P42" s="525"/>
      <c r="Q42" s="525"/>
      <c r="R42" s="526"/>
      <c r="S42" s="526"/>
      <c r="T42" s="526"/>
      <c r="U42" s="526"/>
      <c r="V42" s="526"/>
      <c r="W42" s="526"/>
    </row>
    <row r="43" spans="4:23" s="533" customFormat="1" ht="11.25">
      <c r="D43" s="603"/>
      <c r="E43" s="603"/>
      <c r="F43" s="603"/>
      <c r="G43" s="603"/>
      <c r="H43" s="603"/>
      <c r="I43" s="603"/>
      <c r="J43" s="603"/>
      <c r="K43" s="604"/>
      <c r="L43" s="604"/>
      <c r="M43" s="604"/>
      <c r="N43" s="604"/>
      <c r="O43" s="604"/>
      <c r="P43" s="604"/>
      <c r="Q43" s="604"/>
      <c r="R43" s="603"/>
      <c r="S43" s="603"/>
      <c r="T43" s="603"/>
      <c r="U43" s="603"/>
      <c r="V43" s="603"/>
      <c r="W43" s="603"/>
    </row>
  </sheetData>
  <conditionalFormatting sqref="E42">
    <cfRule type="expression" priority="1" dxfId="0" stopIfTrue="1">
      <formula>ISERROR(E42)</formula>
    </cfRule>
  </conditionalFormatting>
  <printOptions/>
  <pageMargins left="0.5905511811023623" right="0.5905511811023623" top="0.7874015748031497" bottom="0.7874015748031497" header="0.5118110236220472" footer="0.5118110236220472"/>
  <pageSetup horizontalDpi="600" verticalDpi="600" orientation="landscape" paperSize="9" r:id="rId1"/>
  <headerFooter alignWithMargins="0">
    <oddFooter>&amp;C-22-</oddFooter>
  </headerFooter>
</worksheet>
</file>

<file path=xl/worksheets/sheet19.xml><?xml version="1.0" encoding="utf-8"?>
<worksheet xmlns="http://schemas.openxmlformats.org/spreadsheetml/2006/main" xmlns:r="http://schemas.openxmlformats.org/officeDocument/2006/relationships">
  <dimension ref="A1:W42"/>
  <sheetViews>
    <sheetView view="pageBreakPreview" zoomScaleNormal="90" zoomScaleSheetLayoutView="100" workbookViewId="0" topLeftCell="A1">
      <pane xSplit="3" ySplit="3" topLeftCell="D4"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3.5"/>
  <cols>
    <col min="1" max="1" width="0.74609375" style="492" customWidth="1"/>
    <col min="2" max="2" width="1.12109375" style="492" customWidth="1"/>
    <col min="3" max="3" width="7.50390625" style="492" customWidth="1"/>
    <col min="4" max="9" width="6.75390625" style="527" customWidth="1"/>
    <col min="10" max="10" width="1.12109375" style="527" customWidth="1"/>
    <col min="11" max="16" width="6.75390625" style="528" customWidth="1"/>
    <col min="17" max="17" width="1.12109375" style="528" customWidth="1"/>
    <col min="18" max="22" width="6.75390625" style="527" customWidth="1"/>
    <col min="23" max="23" width="6.125" style="527" customWidth="1"/>
    <col min="24" max="16384" width="9.00390625" style="492" customWidth="1"/>
  </cols>
  <sheetData>
    <row r="1" spans="1:23" s="485" customFormat="1" ht="18.75" customHeight="1" thickBot="1">
      <c r="A1" s="529" t="s">
        <v>646</v>
      </c>
      <c r="B1" s="530"/>
      <c r="C1" s="530"/>
      <c r="D1" s="531"/>
      <c r="E1" s="531"/>
      <c r="F1" s="531"/>
      <c r="G1" s="531"/>
      <c r="H1" s="531"/>
      <c r="I1" s="531"/>
      <c r="J1" s="531"/>
      <c r="K1" s="532"/>
      <c r="L1" s="532"/>
      <c r="M1" s="532"/>
      <c r="N1" s="532"/>
      <c r="O1" s="532"/>
      <c r="P1" s="532"/>
      <c r="Q1" s="532"/>
      <c r="R1" s="531"/>
      <c r="S1" s="531"/>
      <c r="T1" s="531"/>
      <c r="U1" s="531"/>
      <c r="V1" s="531"/>
      <c r="W1" s="1107" t="s">
        <v>827</v>
      </c>
    </row>
    <row r="2" spans="1:23" ht="15.75" customHeight="1">
      <c r="A2" s="533"/>
      <c r="B2" s="534"/>
      <c r="C2" s="533"/>
      <c r="D2" s="535"/>
      <c r="E2" s="535"/>
      <c r="F2" s="535" t="s">
        <v>545</v>
      </c>
      <c r="G2" s="535"/>
      <c r="H2" s="535"/>
      <c r="I2" s="535"/>
      <c r="J2" s="536"/>
      <c r="K2" s="537"/>
      <c r="L2" s="537"/>
      <c r="M2" s="537" t="s">
        <v>270</v>
      </c>
      <c r="N2" s="537"/>
      <c r="O2" s="537"/>
      <c r="P2" s="537"/>
      <c r="Q2" s="538"/>
      <c r="R2" s="535"/>
      <c r="S2" s="535"/>
      <c r="T2" s="535" t="s">
        <v>271</v>
      </c>
      <c r="U2" s="535"/>
      <c r="V2" s="535"/>
      <c r="W2" s="535"/>
    </row>
    <row r="3" spans="1:23" s="497" customFormat="1" ht="17.25" customHeight="1">
      <c r="A3" s="539"/>
      <c r="B3" s="540"/>
      <c r="C3" s="541" t="s">
        <v>517</v>
      </c>
      <c r="D3" s="542" t="s">
        <v>541</v>
      </c>
      <c r="E3" s="542" t="s">
        <v>542</v>
      </c>
      <c r="F3" s="542" t="s">
        <v>543</v>
      </c>
      <c r="G3" s="542" t="s">
        <v>544</v>
      </c>
      <c r="H3" s="542" t="s">
        <v>272</v>
      </c>
      <c r="I3" s="496" t="s">
        <v>594</v>
      </c>
      <c r="J3" s="542"/>
      <c r="K3" s="542" t="s">
        <v>541</v>
      </c>
      <c r="L3" s="542" t="s">
        <v>542</v>
      </c>
      <c r="M3" s="542" t="s">
        <v>543</v>
      </c>
      <c r="N3" s="542" t="s">
        <v>544</v>
      </c>
      <c r="O3" s="542" t="s">
        <v>272</v>
      </c>
      <c r="P3" s="496" t="s">
        <v>594</v>
      </c>
      <c r="Q3" s="542"/>
      <c r="R3" s="542" t="s">
        <v>541</v>
      </c>
      <c r="S3" s="542" t="s">
        <v>542</v>
      </c>
      <c r="T3" s="542" t="s">
        <v>543</v>
      </c>
      <c r="U3" s="542" t="s">
        <v>544</v>
      </c>
      <c r="V3" s="542" t="s">
        <v>272</v>
      </c>
      <c r="W3" s="496" t="s">
        <v>594</v>
      </c>
    </row>
    <row r="4" spans="1:23" s="508" customFormat="1" ht="12" customHeight="1">
      <c r="A4" s="543"/>
      <c r="B4" s="544">
        <v>1</v>
      </c>
      <c r="C4" s="500" t="s">
        <v>595</v>
      </c>
      <c r="D4" s="588" t="s">
        <v>760</v>
      </c>
      <c r="E4" s="588" t="s">
        <v>760</v>
      </c>
      <c r="F4" s="588" t="s">
        <v>760</v>
      </c>
      <c r="G4" s="588" t="s">
        <v>760</v>
      </c>
      <c r="H4" s="588" t="s">
        <v>760</v>
      </c>
      <c r="I4" s="588" t="s">
        <v>760</v>
      </c>
      <c r="J4" s="588"/>
      <c r="K4" s="589" t="s">
        <v>760</v>
      </c>
      <c r="L4" s="589" t="s">
        <v>760</v>
      </c>
      <c r="M4" s="589" t="s">
        <v>760</v>
      </c>
      <c r="N4" s="589" t="s">
        <v>760</v>
      </c>
      <c r="O4" s="588" t="s">
        <v>760</v>
      </c>
      <c r="P4" s="589" t="s">
        <v>760</v>
      </c>
      <c r="Q4" s="589"/>
      <c r="R4" s="589" t="s">
        <v>760</v>
      </c>
      <c r="S4" s="589" t="s">
        <v>760</v>
      </c>
      <c r="T4" s="589" t="s">
        <v>760</v>
      </c>
      <c r="U4" s="589" t="s">
        <v>760</v>
      </c>
      <c r="V4" s="588" t="s">
        <v>760</v>
      </c>
      <c r="W4" s="589" t="s">
        <v>760</v>
      </c>
    </row>
    <row r="5" spans="1:23" s="508" customFormat="1" ht="12" customHeight="1">
      <c r="A5" s="547"/>
      <c r="B5" s="548">
        <v>2</v>
      </c>
      <c r="C5" s="505" t="s">
        <v>596</v>
      </c>
      <c r="D5" s="590">
        <v>0</v>
      </c>
      <c r="E5" s="590" t="s">
        <v>759</v>
      </c>
      <c r="F5" s="590">
        <v>0</v>
      </c>
      <c r="G5" s="590">
        <v>1</v>
      </c>
      <c r="H5" s="590">
        <v>1</v>
      </c>
      <c r="I5" s="590">
        <v>8</v>
      </c>
      <c r="J5" s="590"/>
      <c r="K5" s="591" t="s">
        <v>759</v>
      </c>
      <c r="L5" s="591" t="s">
        <v>759</v>
      </c>
      <c r="M5" s="591">
        <v>0</v>
      </c>
      <c r="N5" s="591">
        <v>1</v>
      </c>
      <c r="O5" s="590">
        <v>1</v>
      </c>
      <c r="P5" s="591">
        <v>1</v>
      </c>
      <c r="Q5" s="591"/>
      <c r="R5" s="591">
        <v>0</v>
      </c>
      <c r="S5" s="591" t="s">
        <v>759</v>
      </c>
      <c r="T5" s="591" t="s">
        <v>759</v>
      </c>
      <c r="U5" s="591">
        <v>1</v>
      </c>
      <c r="V5" s="590">
        <v>1</v>
      </c>
      <c r="W5" s="591">
        <v>8</v>
      </c>
    </row>
    <row r="6" spans="1:23" s="508" customFormat="1" ht="12" customHeight="1">
      <c r="A6" s="547"/>
      <c r="B6" s="548">
        <v>3</v>
      </c>
      <c r="C6" s="505" t="s">
        <v>597</v>
      </c>
      <c r="D6" s="590">
        <v>5</v>
      </c>
      <c r="E6" s="590">
        <v>5</v>
      </c>
      <c r="F6" s="590">
        <v>3</v>
      </c>
      <c r="G6" s="590">
        <v>6</v>
      </c>
      <c r="H6" s="590">
        <v>19</v>
      </c>
      <c r="I6" s="590" t="s">
        <v>759</v>
      </c>
      <c r="J6" s="590"/>
      <c r="K6" s="591">
        <v>1</v>
      </c>
      <c r="L6" s="591">
        <v>3</v>
      </c>
      <c r="M6" s="591">
        <v>1</v>
      </c>
      <c r="N6" s="591">
        <v>2</v>
      </c>
      <c r="O6" s="590">
        <v>7</v>
      </c>
      <c r="P6" s="591" t="s">
        <v>759</v>
      </c>
      <c r="Q6" s="591"/>
      <c r="R6" s="591">
        <v>4</v>
      </c>
      <c r="S6" s="591">
        <v>2</v>
      </c>
      <c r="T6" s="591">
        <v>2</v>
      </c>
      <c r="U6" s="591">
        <v>4</v>
      </c>
      <c r="V6" s="590">
        <v>12</v>
      </c>
      <c r="W6" s="591" t="s">
        <v>759</v>
      </c>
    </row>
    <row r="7" spans="1:23" s="502" customFormat="1" ht="12" customHeight="1">
      <c r="A7" s="547"/>
      <c r="B7" s="548">
        <v>4</v>
      </c>
      <c r="C7" s="505" t="s">
        <v>598</v>
      </c>
      <c r="D7" s="590" t="s">
        <v>760</v>
      </c>
      <c r="E7" s="590" t="s">
        <v>760</v>
      </c>
      <c r="F7" s="590" t="s">
        <v>760</v>
      </c>
      <c r="G7" s="590" t="s">
        <v>759</v>
      </c>
      <c r="H7" s="590" t="s">
        <v>760</v>
      </c>
      <c r="I7" s="590" t="s">
        <v>759</v>
      </c>
      <c r="J7" s="590"/>
      <c r="K7" s="591" t="s">
        <v>760</v>
      </c>
      <c r="L7" s="591" t="s">
        <v>760</v>
      </c>
      <c r="M7" s="591" t="s">
        <v>760</v>
      </c>
      <c r="N7" s="591" t="s">
        <v>759</v>
      </c>
      <c r="O7" s="590" t="s">
        <v>760</v>
      </c>
      <c r="P7" s="591" t="s">
        <v>759</v>
      </c>
      <c r="Q7" s="591"/>
      <c r="R7" s="591" t="s">
        <v>760</v>
      </c>
      <c r="S7" s="591" t="s">
        <v>760</v>
      </c>
      <c r="T7" s="591" t="s">
        <v>760</v>
      </c>
      <c r="U7" s="591" t="s">
        <v>759</v>
      </c>
      <c r="V7" s="590" t="s">
        <v>760</v>
      </c>
      <c r="W7" s="591" t="s">
        <v>759</v>
      </c>
    </row>
    <row r="8" spans="1:23" s="502" customFormat="1" ht="12" customHeight="1">
      <c r="A8" s="547"/>
      <c r="B8" s="548">
        <v>5</v>
      </c>
      <c r="C8" s="505" t="s">
        <v>599</v>
      </c>
      <c r="D8" s="590" t="s">
        <v>760</v>
      </c>
      <c r="E8" s="590" t="s">
        <v>759</v>
      </c>
      <c r="F8" s="590" t="s">
        <v>760</v>
      </c>
      <c r="G8" s="590" t="s">
        <v>759</v>
      </c>
      <c r="H8" s="590" t="s">
        <v>760</v>
      </c>
      <c r="I8" s="590" t="s">
        <v>759</v>
      </c>
      <c r="J8" s="590"/>
      <c r="K8" s="591" t="s">
        <v>760</v>
      </c>
      <c r="L8" s="591" t="s">
        <v>759</v>
      </c>
      <c r="M8" s="591" t="s">
        <v>760</v>
      </c>
      <c r="N8" s="591" t="s">
        <v>759</v>
      </c>
      <c r="O8" s="590" t="s">
        <v>760</v>
      </c>
      <c r="P8" s="591" t="s">
        <v>759</v>
      </c>
      <c r="Q8" s="591"/>
      <c r="R8" s="591" t="s">
        <v>760</v>
      </c>
      <c r="S8" s="591" t="s">
        <v>759</v>
      </c>
      <c r="T8" s="591" t="s">
        <v>760</v>
      </c>
      <c r="U8" s="591" t="s">
        <v>759</v>
      </c>
      <c r="V8" s="590" t="s">
        <v>760</v>
      </c>
      <c r="W8" s="591" t="s">
        <v>759</v>
      </c>
    </row>
    <row r="9" spans="1:23" s="502" customFormat="1" ht="12" customHeight="1">
      <c r="A9" s="547"/>
      <c r="B9" s="548">
        <v>6</v>
      </c>
      <c r="C9" s="505" t="s">
        <v>600</v>
      </c>
      <c r="D9" s="590">
        <v>2</v>
      </c>
      <c r="E9" s="590">
        <v>1</v>
      </c>
      <c r="F9" s="590">
        <v>7</v>
      </c>
      <c r="G9" s="590" t="s">
        <v>759</v>
      </c>
      <c r="H9" s="590">
        <v>10</v>
      </c>
      <c r="I9" s="590">
        <v>0</v>
      </c>
      <c r="J9" s="590"/>
      <c r="K9" s="591">
        <v>0</v>
      </c>
      <c r="L9" s="591">
        <v>0</v>
      </c>
      <c r="M9" s="591">
        <v>4</v>
      </c>
      <c r="N9" s="591" t="s">
        <v>759</v>
      </c>
      <c r="O9" s="590">
        <v>4</v>
      </c>
      <c r="P9" s="591">
        <v>0</v>
      </c>
      <c r="Q9" s="591"/>
      <c r="R9" s="591">
        <v>2</v>
      </c>
      <c r="S9" s="591">
        <v>1</v>
      </c>
      <c r="T9" s="591">
        <v>3</v>
      </c>
      <c r="U9" s="591" t="s">
        <v>759</v>
      </c>
      <c r="V9" s="590">
        <v>6</v>
      </c>
      <c r="W9" s="591">
        <v>0</v>
      </c>
    </row>
    <row r="10" spans="1:23" s="502" customFormat="1" ht="12" customHeight="1">
      <c r="A10" s="547"/>
      <c r="B10" s="548">
        <v>7</v>
      </c>
      <c r="C10" s="505" t="s">
        <v>601</v>
      </c>
      <c r="D10" s="590">
        <v>1</v>
      </c>
      <c r="E10" s="590">
        <v>3</v>
      </c>
      <c r="F10" s="590">
        <v>2</v>
      </c>
      <c r="G10" s="590">
        <v>4</v>
      </c>
      <c r="H10" s="590">
        <v>10</v>
      </c>
      <c r="I10" s="590" t="s">
        <v>759</v>
      </c>
      <c r="J10" s="590"/>
      <c r="K10" s="591">
        <v>1</v>
      </c>
      <c r="L10" s="591">
        <v>1</v>
      </c>
      <c r="M10" s="591">
        <v>1</v>
      </c>
      <c r="N10" s="591">
        <v>1</v>
      </c>
      <c r="O10" s="590">
        <v>4</v>
      </c>
      <c r="P10" s="591" t="s">
        <v>759</v>
      </c>
      <c r="Q10" s="591"/>
      <c r="R10" s="591">
        <v>0</v>
      </c>
      <c r="S10" s="591">
        <v>2</v>
      </c>
      <c r="T10" s="591">
        <v>1</v>
      </c>
      <c r="U10" s="591">
        <v>3</v>
      </c>
      <c r="V10" s="590">
        <v>6</v>
      </c>
      <c r="W10" s="591" t="s">
        <v>759</v>
      </c>
    </row>
    <row r="11" spans="1:23" s="502" customFormat="1" ht="12" customHeight="1">
      <c r="A11" s="547"/>
      <c r="B11" s="548">
        <v>8</v>
      </c>
      <c r="C11" s="505" t="s">
        <v>602</v>
      </c>
      <c r="D11" s="590" t="s">
        <v>760</v>
      </c>
      <c r="E11" s="590" t="s">
        <v>760</v>
      </c>
      <c r="F11" s="590" t="s">
        <v>760</v>
      </c>
      <c r="G11" s="590" t="s">
        <v>760</v>
      </c>
      <c r="H11" s="590" t="s">
        <v>760</v>
      </c>
      <c r="I11" s="590" t="s">
        <v>760</v>
      </c>
      <c r="J11" s="590"/>
      <c r="K11" s="591" t="s">
        <v>760</v>
      </c>
      <c r="L11" s="591" t="s">
        <v>760</v>
      </c>
      <c r="M11" s="591" t="s">
        <v>760</v>
      </c>
      <c r="N11" s="591" t="s">
        <v>760</v>
      </c>
      <c r="O11" s="590" t="s">
        <v>760</v>
      </c>
      <c r="P11" s="591" t="s">
        <v>760</v>
      </c>
      <c r="Q11" s="591"/>
      <c r="R11" s="591" t="s">
        <v>760</v>
      </c>
      <c r="S11" s="591" t="s">
        <v>760</v>
      </c>
      <c r="T11" s="591" t="s">
        <v>760</v>
      </c>
      <c r="U11" s="591" t="s">
        <v>760</v>
      </c>
      <c r="V11" s="590" t="s">
        <v>760</v>
      </c>
      <c r="W11" s="591" t="s">
        <v>760</v>
      </c>
    </row>
    <row r="12" spans="1:23" s="502" customFormat="1" ht="12" customHeight="1">
      <c r="A12" s="547"/>
      <c r="B12" s="548">
        <v>9</v>
      </c>
      <c r="C12" s="505" t="s">
        <v>603</v>
      </c>
      <c r="D12" s="590" t="s">
        <v>760</v>
      </c>
      <c r="E12" s="590" t="s">
        <v>760</v>
      </c>
      <c r="F12" s="590" t="s">
        <v>760</v>
      </c>
      <c r="G12" s="590" t="s">
        <v>760</v>
      </c>
      <c r="H12" s="590" t="s">
        <v>760</v>
      </c>
      <c r="I12" s="590" t="s">
        <v>760</v>
      </c>
      <c r="J12" s="590"/>
      <c r="K12" s="591" t="s">
        <v>760</v>
      </c>
      <c r="L12" s="591" t="s">
        <v>760</v>
      </c>
      <c r="M12" s="591" t="s">
        <v>760</v>
      </c>
      <c r="N12" s="591" t="s">
        <v>760</v>
      </c>
      <c r="O12" s="590" t="s">
        <v>760</v>
      </c>
      <c r="P12" s="591" t="s">
        <v>760</v>
      </c>
      <c r="Q12" s="591"/>
      <c r="R12" s="591" t="s">
        <v>760</v>
      </c>
      <c r="S12" s="591" t="s">
        <v>760</v>
      </c>
      <c r="T12" s="591" t="s">
        <v>760</v>
      </c>
      <c r="U12" s="591" t="s">
        <v>760</v>
      </c>
      <c r="V12" s="590" t="s">
        <v>760</v>
      </c>
      <c r="W12" s="591" t="s">
        <v>760</v>
      </c>
    </row>
    <row r="13" spans="1:23" s="502" customFormat="1" ht="12" customHeight="1">
      <c r="A13" s="547"/>
      <c r="B13" s="548">
        <v>10</v>
      </c>
      <c r="C13" s="505" t="s">
        <v>604</v>
      </c>
      <c r="D13" s="590" t="s">
        <v>760</v>
      </c>
      <c r="E13" s="590" t="s">
        <v>760</v>
      </c>
      <c r="F13" s="590" t="s">
        <v>760</v>
      </c>
      <c r="G13" s="590" t="s">
        <v>760</v>
      </c>
      <c r="H13" s="590" t="s">
        <v>760</v>
      </c>
      <c r="I13" s="590" t="s">
        <v>760</v>
      </c>
      <c r="J13" s="590"/>
      <c r="K13" s="591" t="s">
        <v>760</v>
      </c>
      <c r="L13" s="591" t="s">
        <v>760</v>
      </c>
      <c r="M13" s="591" t="s">
        <v>760</v>
      </c>
      <c r="N13" s="591" t="s">
        <v>760</v>
      </c>
      <c r="O13" s="590" t="s">
        <v>760</v>
      </c>
      <c r="P13" s="591" t="s">
        <v>760</v>
      </c>
      <c r="Q13" s="591"/>
      <c r="R13" s="591" t="s">
        <v>760</v>
      </c>
      <c r="S13" s="591" t="s">
        <v>760</v>
      </c>
      <c r="T13" s="591" t="s">
        <v>760</v>
      </c>
      <c r="U13" s="591" t="s">
        <v>760</v>
      </c>
      <c r="V13" s="590" t="s">
        <v>760</v>
      </c>
      <c r="W13" s="591" t="s">
        <v>760</v>
      </c>
    </row>
    <row r="14" spans="1:23" s="502" customFormat="1" ht="12" customHeight="1">
      <c r="A14" s="547"/>
      <c r="B14" s="548">
        <v>11</v>
      </c>
      <c r="C14" s="505" t="s">
        <v>605</v>
      </c>
      <c r="D14" s="590" t="s">
        <v>760</v>
      </c>
      <c r="E14" s="590" t="s">
        <v>760</v>
      </c>
      <c r="F14" s="590" t="s">
        <v>760</v>
      </c>
      <c r="G14" s="590" t="s">
        <v>760</v>
      </c>
      <c r="H14" s="590" t="s">
        <v>760</v>
      </c>
      <c r="I14" s="590" t="s">
        <v>760</v>
      </c>
      <c r="J14" s="590"/>
      <c r="K14" s="591" t="s">
        <v>760</v>
      </c>
      <c r="L14" s="591" t="s">
        <v>760</v>
      </c>
      <c r="M14" s="591" t="s">
        <v>760</v>
      </c>
      <c r="N14" s="591" t="s">
        <v>760</v>
      </c>
      <c r="O14" s="590" t="s">
        <v>760</v>
      </c>
      <c r="P14" s="591" t="s">
        <v>760</v>
      </c>
      <c r="Q14" s="591"/>
      <c r="R14" s="591" t="s">
        <v>760</v>
      </c>
      <c r="S14" s="591" t="s">
        <v>760</v>
      </c>
      <c r="T14" s="591" t="s">
        <v>760</v>
      </c>
      <c r="U14" s="591" t="s">
        <v>760</v>
      </c>
      <c r="V14" s="590" t="s">
        <v>760</v>
      </c>
      <c r="W14" s="591" t="s">
        <v>760</v>
      </c>
    </row>
    <row r="15" spans="1:23" s="502" customFormat="1" ht="12" customHeight="1">
      <c r="A15" s="547"/>
      <c r="B15" s="548">
        <v>12</v>
      </c>
      <c r="C15" s="505" t="s">
        <v>606</v>
      </c>
      <c r="D15" s="590" t="s">
        <v>760</v>
      </c>
      <c r="E15" s="590" t="s">
        <v>760</v>
      </c>
      <c r="F15" s="590" t="s">
        <v>760</v>
      </c>
      <c r="G15" s="590" t="s">
        <v>760</v>
      </c>
      <c r="H15" s="590" t="s">
        <v>760</v>
      </c>
      <c r="I15" s="590" t="s">
        <v>760</v>
      </c>
      <c r="J15" s="590"/>
      <c r="K15" s="591" t="s">
        <v>760</v>
      </c>
      <c r="L15" s="591" t="s">
        <v>760</v>
      </c>
      <c r="M15" s="591" t="s">
        <v>760</v>
      </c>
      <c r="N15" s="591" t="s">
        <v>760</v>
      </c>
      <c r="O15" s="590" t="s">
        <v>760</v>
      </c>
      <c r="P15" s="591" t="s">
        <v>760</v>
      </c>
      <c r="Q15" s="591"/>
      <c r="R15" s="591" t="s">
        <v>760</v>
      </c>
      <c r="S15" s="591" t="s">
        <v>760</v>
      </c>
      <c r="T15" s="591" t="s">
        <v>760</v>
      </c>
      <c r="U15" s="591" t="s">
        <v>760</v>
      </c>
      <c r="V15" s="590" t="s">
        <v>760</v>
      </c>
      <c r="W15" s="591" t="s">
        <v>760</v>
      </c>
    </row>
    <row r="16" spans="1:23" s="502" customFormat="1" ht="12" customHeight="1">
      <c r="A16" s="547"/>
      <c r="B16" s="548">
        <v>13</v>
      </c>
      <c r="C16" s="505" t="s">
        <v>607</v>
      </c>
      <c r="D16" s="590">
        <v>5</v>
      </c>
      <c r="E16" s="590">
        <v>3</v>
      </c>
      <c r="F16" s="590">
        <v>7</v>
      </c>
      <c r="G16" s="590">
        <v>4</v>
      </c>
      <c r="H16" s="590">
        <v>19</v>
      </c>
      <c r="I16" s="590">
        <v>218</v>
      </c>
      <c r="J16" s="590"/>
      <c r="K16" s="591">
        <v>2</v>
      </c>
      <c r="L16" s="591">
        <v>2</v>
      </c>
      <c r="M16" s="591">
        <v>2</v>
      </c>
      <c r="N16" s="591">
        <v>2</v>
      </c>
      <c r="O16" s="590">
        <v>8</v>
      </c>
      <c r="P16" s="591">
        <v>63</v>
      </c>
      <c r="Q16" s="591"/>
      <c r="R16" s="591">
        <v>3</v>
      </c>
      <c r="S16" s="591">
        <v>1</v>
      </c>
      <c r="T16" s="591">
        <v>5</v>
      </c>
      <c r="U16" s="591">
        <v>2</v>
      </c>
      <c r="V16" s="590">
        <v>11</v>
      </c>
      <c r="W16" s="591">
        <v>155</v>
      </c>
    </row>
    <row r="17" spans="1:23" s="502" customFormat="1" ht="12" customHeight="1">
      <c r="A17" s="547"/>
      <c r="B17" s="548">
        <v>14</v>
      </c>
      <c r="C17" s="505" t="s">
        <v>608</v>
      </c>
      <c r="D17" s="590" t="s">
        <v>760</v>
      </c>
      <c r="E17" s="590" t="s">
        <v>760</v>
      </c>
      <c r="F17" s="590" t="s">
        <v>760</v>
      </c>
      <c r="G17" s="590" t="s">
        <v>760</v>
      </c>
      <c r="H17" s="590" t="s">
        <v>760</v>
      </c>
      <c r="I17" s="590" t="s">
        <v>759</v>
      </c>
      <c r="J17" s="590"/>
      <c r="K17" s="591" t="s">
        <v>760</v>
      </c>
      <c r="L17" s="591" t="s">
        <v>760</v>
      </c>
      <c r="M17" s="591" t="s">
        <v>760</v>
      </c>
      <c r="N17" s="591" t="s">
        <v>760</v>
      </c>
      <c r="O17" s="590" t="s">
        <v>760</v>
      </c>
      <c r="P17" s="591" t="s">
        <v>759</v>
      </c>
      <c r="Q17" s="591"/>
      <c r="R17" s="591" t="s">
        <v>760</v>
      </c>
      <c r="S17" s="591" t="s">
        <v>760</v>
      </c>
      <c r="T17" s="591" t="s">
        <v>760</v>
      </c>
      <c r="U17" s="591" t="s">
        <v>760</v>
      </c>
      <c r="V17" s="590" t="s">
        <v>760</v>
      </c>
      <c r="W17" s="591" t="s">
        <v>759</v>
      </c>
    </row>
    <row r="18" spans="1:23" s="502" customFormat="1" ht="12" customHeight="1">
      <c r="A18" s="547"/>
      <c r="B18" s="548">
        <v>15</v>
      </c>
      <c r="C18" s="505" t="s">
        <v>609</v>
      </c>
      <c r="D18" s="590" t="s">
        <v>760</v>
      </c>
      <c r="E18" s="590" t="s">
        <v>760</v>
      </c>
      <c r="F18" s="590" t="s">
        <v>760</v>
      </c>
      <c r="G18" s="590" t="s">
        <v>760</v>
      </c>
      <c r="H18" s="590" t="s">
        <v>760</v>
      </c>
      <c r="I18" s="590" t="s">
        <v>760</v>
      </c>
      <c r="J18" s="590"/>
      <c r="K18" s="591" t="s">
        <v>760</v>
      </c>
      <c r="L18" s="591" t="s">
        <v>760</v>
      </c>
      <c r="M18" s="591" t="s">
        <v>760</v>
      </c>
      <c r="N18" s="591" t="s">
        <v>760</v>
      </c>
      <c r="O18" s="590" t="s">
        <v>760</v>
      </c>
      <c r="P18" s="591" t="s">
        <v>760</v>
      </c>
      <c r="Q18" s="591"/>
      <c r="R18" s="591" t="s">
        <v>760</v>
      </c>
      <c r="S18" s="591" t="s">
        <v>760</v>
      </c>
      <c r="T18" s="591" t="s">
        <v>760</v>
      </c>
      <c r="U18" s="591" t="s">
        <v>760</v>
      </c>
      <c r="V18" s="590" t="s">
        <v>760</v>
      </c>
      <c r="W18" s="591" t="s">
        <v>760</v>
      </c>
    </row>
    <row r="19" spans="1:23" s="502" customFormat="1" ht="12" customHeight="1">
      <c r="A19" s="547"/>
      <c r="B19" s="548">
        <v>16</v>
      </c>
      <c r="C19" s="505" t="s">
        <v>610</v>
      </c>
      <c r="D19" s="590" t="s">
        <v>760</v>
      </c>
      <c r="E19" s="590" t="s">
        <v>760</v>
      </c>
      <c r="F19" s="590" t="s">
        <v>760</v>
      </c>
      <c r="G19" s="590" t="s">
        <v>760</v>
      </c>
      <c r="H19" s="590" t="s">
        <v>760</v>
      </c>
      <c r="I19" s="590" t="s">
        <v>760</v>
      </c>
      <c r="J19" s="590"/>
      <c r="K19" s="591" t="s">
        <v>759</v>
      </c>
      <c r="L19" s="591" t="s">
        <v>760</v>
      </c>
      <c r="M19" s="591" t="s">
        <v>760</v>
      </c>
      <c r="N19" s="591" t="s">
        <v>760</v>
      </c>
      <c r="O19" s="590" t="s">
        <v>760</v>
      </c>
      <c r="P19" s="591" t="s">
        <v>760</v>
      </c>
      <c r="Q19" s="591"/>
      <c r="R19" s="591" t="s">
        <v>760</v>
      </c>
      <c r="S19" s="591" t="s">
        <v>760</v>
      </c>
      <c r="T19" s="591" t="s">
        <v>760</v>
      </c>
      <c r="U19" s="591" t="s">
        <v>760</v>
      </c>
      <c r="V19" s="590" t="s">
        <v>760</v>
      </c>
      <c r="W19" s="591" t="s">
        <v>760</v>
      </c>
    </row>
    <row r="20" spans="1:23" s="502" customFormat="1" ht="12" customHeight="1">
      <c r="A20" s="547"/>
      <c r="B20" s="548">
        <v>17</v>
      </c>
      <c r="C20" s="505" t="s">
        <v>611</v>
      </c>
      <c r="D20" s="591" t="s">
        <v>760</v>
      </c>
      <c r="E20" s="591" t="s">
        <v>760</v>
      </c>
      <c r="F20" s="591" t="s">
        <v>760</v>
      </c>
      <c r="G20" s="591" t="s">
        <v>760</v>
      </c>
      <c r="H20" s="591" t="s">
        <v>760</v>
      </c>
      <c r="I20" s="591" t="s">
        <v>760</v>
      </c>
      <c r="J20" s="591"/>
      <c r="K20" s="591" t="s">
        <v>760</v>
      </c>
      <c r="L20" s="591" t="s">
        <v>760</v>
      </c>
      <c r="M20" s="591" t="s">
        <v>760</v>
      </c>
      <c r="N20" s="591" t="s">
        <v>760</v>
      </c>
      <c r="O20" s="590" t="s">
        <v>760</v>
      </c>
      <c r="P20" s="591" t="s">
        <v>760</v>
      </c>
      <c r="Q20" s="591"/>
      <c r="R20" s="591" t="s">
        <v>760</v>
      </c>
      <c r="S20" s="591" t="s">
        <v>760</v>
      </c>
      <c r="T20" s="591" t="s">
        <v>760</v>
      </c>
      <c r="U20" s="591" t="s">
        <v>760</v>
      </c>
      <c r="V20" s="590" t="s">
        <v>760</v>
      </c>
      <c r="W20" s="591" t="s">
        <v>760</v>
      </c>
    </row>
    <row r="21" spans="1:23" s="502" customFormat="1" ht="12" customHeight="1">
      <c r="A21" s="547"/>
      <c r="B21" s="548">
        <v>18</v>
      </c>
      <c r="C21" s="505" t="s">
        <v>612</v>
      </c>
      <c r="D21" s="590" t="s">
        <v>760</v>
      </c>
      <c r="E21" s="590" t="s">
        <v>760</v>
      </c>
      <c r="F21" s="590" t="s">
        <v>760</v>
      </c>
      <c r="G21" s="590" t="s">
        <v>760</v>
      </c>
      <c r="H21" s="590" t="s">
        <v>760</v>
      </c>
      <c r="I21" s="590" t="s">
        <v>810</v>
      </c>
      <c r="J21" s="590"/>
      <c r="K21" s="591" t="s">
        <v>760</v>
      </c>
      <c r="L21" s="591" t="s">
        <v>760</v>
      </c>
      <c r="M21" s="591" t="s">
        <v>760</v>
      </c>
      <c r="N21" s="591" t="s">
        <v>760</v>
      </c>
      <c r="O21" s="590" t="s">
        <v>760</v>
      </c>
      <c r="P21" s="590" t="s">
        <v>810</v>
      </c>
      <c r="Q21" s="591"/>
      <c r="R21" s="591" t="s">
        <v>760</v>
      </c>
      <c r="S21" s="591" t="s">
        <v>760</v>
      </c>
      <c r="T21" s="591" t="s">
        <v>760</v>
      </c>
      <c r="U21" s="591" t="s">
        <v>760</v>
      </c>
      <c r="V21" s="590" t="s">
        <v>760</v>
      </c>
      <c r="W21" s="590" t="s">
        <v>810</v>
      </c>
    </row>
    <row r="22" spans="1:23" s="502" customFormat="1" ht="12" customHeight="1">
      <c r="A22" s="547"/>
      <c r="B22" s="548">
        <v>19</v>
      </c>
      <c r="C22" s="505" t="s">
        <v>613</v>
      </c>
      <c r="D22" s="590" t="s">
        <v>760</v>
      </c>
      <c r="E22" s="590" t="s">
        <v>760</v>
      </c>
      <c r="F22" s="590" t="s">
        <v>760</v>
      </c>
      <c r="G22" s="590" t="s">
        <v>760</v>
      </c>
      <c r="H22" s="590" t="s">
        <v>760</v>
      </c>
      <c r="I22" s="590" t="s">
        <v>760</v>
      </c>
      <c r="J22" s="590"/>
      <c r="K22" s="591" t="s">
        <v>760</v>
      </c>
      <c r="L22" s="591" t="s">
        <v>760</v>
      </c>
      <c r="M22" s="591" t="s">
        <v>760</v>
      </c>
      <c r="N22" s="591" t="s">
        <v>760</v>
      </c>
      <c r="O22" s="590" t="s">
        <v>760</v>
      </c>
      <c r="P22" s="591" t="s">
        <v>760</v>
      </c>
      <c r="Q22" s="591"/>
      <c r="R22" s="591" t="s">
        <v>760</v>
      </c>
      <c r="S22" s="591" t="s">
        <v>760</v>
      </c>
      <c r="T22" s="591" t="s">
        <v>760</v>
      </c>
      <c r="U22" s="591" t="s">
        <v>760</v>
      </c>
      <c r="V22" s="590" t="s">
        <v>760</v>
      </c>
      <c r="W22" s="591" t="s">
        <v>760</v>
      </c>
    </row>
    <row r="23" spans="1:23" s="502" customFormat="1" ht="12" customHeight="1">
      <c r="A23" s="547"/>
      <c r="B23" s="548">
        <v>20</v>
      </c>
      <c r="C23" s="505" t="s">
        <v>614</v>
      </c>
      <c r="D23" s="590" t="s">
        <v>760</v>
      </c>
      <c r="E23" s="590" t="s">
        <v>760</v>
      </c>
      <c r="F23" s="590" t="s">
        <v>760</v>
      </c>
      <c r="G23" s="590" t="s">
        <v>760</v>
      </c>
      <c r="H23" s="590" t="s">
        <v>760</v>
      </c>
      <c r="I23" s="590" t="s">
        <v>760</v>
      </c>
      <c r="J23" s="590"/>
      <c r="K23" s="591" t="s">
        <v>760</v>
      </c>
      <c r="L23" s="591" t="s">
        <v>760</v>
      </c>
      <c r="M23" s="591" t="s">
        <v>760</v>
      </c>
      <c r="N23" s="591" t="s">
        <v>760</v>
      </c>
      <c r="O23" s="590" t="s">
        <v>760</v>
      </c>
      <c r="P23" s="591" t="s">
        <v>760</v>
      </c>
      <c r="Q23" s="591"/>
      <c r="R23" s="591" t="s">
        <v>760</v>
      </c>
      <c r="S23" s="591" t="s">
        <v>760</v>
      </c>
      <c r="T23" s="591" t="s">
        <v>760</v>
      </c>
      <c r="U23" s="591" t="s">
        <v>760</v>
      </c>
      <c r="V23" s="590" t="s">
        <v>760</v>
      </c>
      <c r="W23" s="591" t="s">
        <v>760</v>
      </c>
    </row>
    <row r="24" spans="1:23" s="502" customFormat="1" ht="12" customHeight="1">
      <c r="A24" s="547"/>
      <c r="B24" s="548">
        <v>21</v>
      </c>
      <c r="C24" s="505" t="s">
        <v>615</v>
      </c>
      <c r="D24" s="590" t="s">
        <v>760</v>
      </c>
      <c r="E24" s="590" t="s">
        <v>760</v>
      </c>
      <c r="F24" s="590" t="s">
        <v>760</v>
      </c>
      <c r="G24" s="590" t="s">
        <v>760</v>
      </c>
      <c r="H24" s="590" t="s">
        <v>760</v>
      </c>
      <c r="I24" s="590" t="s">
        <v>759</v>
      </c>
      <c r="J24" s="590"/>
      <c r="K24" s="591" t="s">
        <v>760</v>
      </c>
      <c r="L24" s="591" t="s">
        <v>760</v>
      </c>
      <c r="M24" s="591" t="s">
        <v>760</v>
      </c>
      <c r="N24" s="591" t="s">
        <v>760</v>
      </c>
      <c r="O24" s="590" t="s">
        <v>760</v>
      </c>
      <c r="P24" s="591" t="s">
        <v>759</v>
      </c>
      <c r="Q24" s="591"/>
      <c r="R24" s="591" t="s">
        <v>760</v>
      </c>
      <c r="S24" s="591" t="s">
        <v>760</v>
      </c>
      <c r="T24" s="591" t="s">
        <v>760</v>
      </c>
      <c r="U24" s="591" t="s">
        <v>760</v>
      </c>
      <c r="V24" s="590" t="s">
        <v>760</v>
      </c>
      <c r="W24" s="591" t="s">
        <v>759</v>
      </c>
    </row>
    <row r="25" spans="1:23" s="502" customFormat="1" ht="12" customHeight="1">
      <c r="A25" s="547"/>
      <c r="B25" s="548">
        <v>22</v>
      </c>
      <c r="C25" s="505" t="s">
        <v>616</v>
      </c>
      <c r="D25" s="590">
        <v>118</v>
      </c>
      <c r="E25" s="590">
        <v>85</v>
      </c>
      <c r="F25" s="590">
        <v>131</v>
      </c>
      <c r="G25" s="590">
        <v>189</v>
      </c>
      <c r="H25" s="590">
        <v>523</v>
      </c>
      <c r="I25" s="590">
        <v>594</v>
      </c>
      <c r="J25" s="590"/>
      <c r="K25" s="591">
        <v>74</v>
      </c>
      <c r="L25" s="591">
        <v>18</v>
      </c>
      <c r="M25" s="591">
        <v>38</v>
      </c>
      <c r="N25" s="591">
        <v>70</v>
      </c>
      <c r="O25" s="590">
        <v>200</v>
      </c>
      <c r="P25" s="591">
        <v>193</v>
      </c>
      <c r="Q25" s="591"/>
      <c r="R25" s="591">
        <v>44</v>
      </c>
      <c r="S25" s="591">
        <v>67</v>
      </c>
      <c r="T25" s="591">
        <v>93</v>
      </c>
      <c r="U25" s="591">
        <v>119</v>
      </c>
      <c r="V25" s="590">
        <v>323</v>
      </c>
      <c r="W25" s="591">
        <v>401</v>
      </c>
    </row>
    <row r="26" spans="1:23" s="502" customFormat="1" ht="12" customHeight="1">
      <c r="A26" s="547"/>
      <c r="B26" s="548">
        <v>23</v>
      </c>
      <c r="C26" s="505" t="s">
        <v>617</v>
      </c>
      <c r="D26" s="590">
        <v>94</v>
      </c>
      <c r="E26" s="590">
        <v>77</v>
      </c>
      <c r="F26" s="590">
        <v>68</v>
      </c>
      <c r="G26" s="590">
        <v>87</v>
      </c>
      <c r="H26" s="590">
        <v>326</v>
      </c>
      <c r="I26" s="590" t="s">
        <v>759</v>
      </c>
      <c r="J26" s="590"/>
      <c r="K26" s="591">
        <v>30</v>
      </c>
      <c r="L26" s="591">
        <v>24</v>
      </c>
      <c r="M26" s="591">
        <v>23</v>
      </c>
      <c r="N26" s="591">
        <v>31</v>
      </c>
      <c r="O26" s="590">
        <v>108</v>
      </c>
      <c r="P26" s="591" t="s">
        <v>759</v>
      </c>
      <c r="Q26" s="591"/>
      <c r="R26" s="591">
        <v>64</v>
      </c>
      <c r="S26" s="591">
        <v>53</v>
      </c>
      <c r="T26" s="591">
        <v>45</v>
      </c>
      <c r="U26" s="591">
        <v>56</v>
      </c>
      <c r="V26" s="590">
        <v>218</v>
      </c>
      <c r="W26" s="591" t="s">
        <v>759</v>
      </c>
    </row>
    <row r="27" spans="1:23" s="502" customFormat="1" ht="12" customHeight="1">
      <c r="A27" s="547"/>
      <c r="B27" s="548">
        <v>24</v>
      </c>
      <c r="C27" s="505" t="s">
        <v>618</v>
      </c>
      <c r="D27" s="590">
        <v>14</v>
      </c>
      <c r="E27" s="590">
        <v>15</v>
      </c>
      <c r="F27" s="590">
        <v>15</v>
      </c>
      <c r="G27" s="590">
        <v>11</v>
      </c>
      <c r="H27" s="590">
        <v>55</v>
      </c>
      <c r="I27" s="590" t="s">
        <v>759</v>
      </c>
      <c r="J27" s="590"/>
      <c r="K27" s="591">
        <v>4</v>
      </c>
      <c r="L27" s="591">
        <v>5</v>
      </c>
      <c r="M27" s="591">
        <v>4</v>
      </c>
      <c r="N27" s="591">
        <v>6</v>
      </c>
      <c r="O27" s="590">
        <v>19</v>
      </c>
      <c r="P27" s="591" t="s">
        <v>759</v>
      </c>
      <c r="Q27" s="591"/>
      <c r="R27" s="591">
        <v>10</v>
      </c>
      <c r="S27" s="591">
        <v>10</v>
      </c>
      <c r="T27" s="591">
        <v>11</v>
      </c>
      <c r="U27" s="591">
        <v>5</v>
      </c>
      <c r="V27" s="590">
        <v>36</v>
      </c>
      <c r="W27" s="591" t="s">
        <v>759</v>
      </c>
    </row>
    <row r="28" spans="1:23" s="502" customFormat="1" ht="12" customHeight="1">
      <c r="A28" s="547"/>
      <c r="B28" s="548">
        <v>25</v>
      </c>
      <c r="C28" s="505" t="s">
        <v>619</v>
      </c>
      <c r="D28" s="590" t="s">
        <v>760</v>
      </c>
      <c r="E28" s="590" t="s">
        <v>760</v>
      </c>
      <c r="F28" s="590" t="s">
        <v>760</v>
      </c>
      <c r="G28" s="590" t="s">
        <v>760</v>
      </c>
      <c r="H28" s="590" t="s">
        <v>760</v>
      </c>
      <c r="I28" s="590" t="s">
        <v>759</v>
      </c>
      <c r="J28" s="590"/>
      <c r="K28" s="591" t="s">
        <v>760</v>
      </c>
      <c r="L28" s="591" t="s">
        <v>760</v>
      </c>
      <c r="M28" s="591" t="s">
        <v>760</v>
      </c>
      <c r="N28" s="591" t="s">
        <v>760</v>
      </c>
      <c r="O28" s="590" t="s">
        <v>760</v>
      </c>
      <c r="P28" s="591" t="s">
        <v>759</v>
      </c>
      <c r="Q28" s="591"/>
      <c r="R28" s="591" t="s">
        <v>760</v>
      </c>
      <c r="S28" s="591" t="s">
        <v>760</v>
      </c>
      <c r="T28" s="591" t="s">
        <v>760</v>
      </c>
      <c r="U28" s="591" t="s">
        <v>760</v>
      </c>
      <c r="V28" s="590" t="s">
        <v>760</v>
      </c>
      <c r="W28" s="591" t="s">
        <v>759</v>
      </c>
    </row>
    <row r="29" spans="1:23" s="502" customFormat="1" ht="12" customHeight="1">
      <c r="A29" s="547"/>
      <c r="B29" s="548">
        <v>26</v>
      </c>
      <c r="C29" s="505" t="s">
        <v>620</v>
      </c>
      <c r="D29" s="590">
        <v>4</v>
      </c>
      <c r="E29" s="590">
        <v>8</v>
      </c>
      <c r="F29" s="590">
        <v>4</v>
      </c>
      <c r="G29" s="590">
        <v>9</v>
      </c>
      <c r="H29" s="590">
        <v>25</v>
      </c>
      <c r="I29" s="590" t="s">
        <v>759</v>
      </c>
      <c r="J29" s="590"/>
      <c r="K29" s="591">
        <v>2</v>
      </c>
      <c r="L29" s="591">
        <v>0</v>
      </c>
      <c r="M29" s="591">
        <v>2</v>
      </c>
      <c r="N29" s="591">
        <v>3</v>
      </c>
      <c r="O29" s="590">
        <v>7</v>
      </c>
      <c r="P29" s="591" t="s">
        <v>759</v>
      </c>
      <c r="Q29" s="591"/>
      <c r="R29" s="591">
        <v>2</v>
      </c>
      <c r="S29" s="591">
        <v>8</v>
      </c>
      <c r="T29" s="591">
        <v>2</v>
      </c>
      <c r="U29" s="591">
        <v>6</v>
      </c>
      <c r="V29" s="590">
        <v>18</v>
      </c>
      <c r="W29" s="591" t="s">
        <v>759</v>
      </c>
    </row>
    <row r="30" spans="1:23" s="502" customFormat="1" ht="12" customHeight="1">
      <c r="A30" s="547"/>
      <c r="B30" s="548">
        <v>27</v>
      </c>
      <c r="C30" s="505" t="s">
        <v>621</v>
      </c>
      <c r="D30" s="590">
        <v>99</v>
      </c>
      <c r="E30" s="590">
        <v>18</v>
      </c>
      <c r="F30" s="590">
        <v>15</v>
      </c>
      <c r="G30" s="590">
        <v>15</v>
      </c>
      <c r="H30" s="590">
        <v>147</v>
      </c>
      <c r="I30" s="590" t="s">
        <v>759</v>
      </c>
      <c r="J30" s="590"/>
      <c r="K30" s="591">
        <v>32</v>
      </c>
      <c r="L30" s="591">
        <v>3</v>
      </c>
      <c r="M30" s="591">
        <v>0</v>
      </c>
      <c r="N30" s="591">
        <v>6</v>
      </c>
      <c r="O30" s="590">
        <v>41</v>
      </c>
      <c r="P30" s="591" t="s">
        <v>759</v>
      </c>
      <c r="Q30" s="591"/>
      <c r="R30" s="591">
        <v>67</v>
      </c>
      <c r="S30" s="591">
        <v>15</v>
      </c>
      <c r="T30" s="591">
        <v>15</v>
      </c>
      <c r="U30" s="591">
        <v>9</v>
      </c>
      <c r="V30" s="590">
        <v>106</v>
      </c>
      <c r="W30" s="591" t="s">
        <v>759</v>
      </c>
    </row>
    <row r="31" spans="1:23" s="502" customFormat="1" ht="12" customHeight="1">
      <c r="A31" s="547"/>
      <c r="B31" s="548">
        <v>28</v>
      </c>
      <c r="C31" s="505" t="s">
        <v>622</v>
      </c>
      <c r="D31" s="590">
        <v>54</v>
      </c>
      <c r="E31" s="590">
        <v>5</v>
      </c>
      <c r="F31" s="590">
        <v>4</v>
      </c>
      <c r="G31" s="590" t="s">
        <v>759</v>
      </c>
      <c r="H31" s="590">
        <v>63</v>
      </c>
      <c r="I31" s="590" t="s">
        <v>759</v>
      </c>
      <c r="J31" s="590"/>
      <c r="K31" s="591">
        <v>13</v>
      </c>
      <c r="L31" s="591">
        <v>0</v>
      </c>
      <c r="M31" s="591">
        <v>0</v>
      </c>
      <c r="N31" s="591" t="s">
        <v>759</v>
      </c>
      <c r="O31" s="590">
        <v>13</v>
      </c>
      <c r="P31" s="591" t="s">
        <v>759</v>
      </c>
      <c r="Q31" s="591"/>
      <c r="R31" s="591">
        <v>41</v>
      </c>
      <c r="S31" s="591">
        <v>5</v>
      </c>
      <c r="T31" s="591">
        <v>4</v>
      </c>
      <c r="U31" s="591" t="s">
        <v>759</v>
      </c>
      <c r="V31" s="590">
        <v>50</v>
      </c>
      <c r="W31" s="591" t="s">
        <v>759</v>
      </c>
    </row>
    <row r="32" spans="1:23" s="502" customFormat="1" ht="12" customHeight="1">
      <c r="A32" s="547"/>
      <c r="B32" s="548">
        <v>29</v>
      </c>
      <c r="C32" s="505" t="s">
        <v>623</v>
      </c>
      <c r="D32" s="590">
        <v>70</v>
      </c>
      <c r="E32" s="590">
        <v>50</v>
      </c>
      <c r="F32" s="590">
        <v>75</v>
      </c>
      <c r="G32" s="590">
        <v>79</v>
      </c>
      <c r="H32" s="590">
        <v>274</v>
      </c>
      <c r="I32" s="590" t="s">
        <v>759</v>
      </c>
      <c r="J32" s="590"/>
      <c r="K32" s="591">
        <v>19</v>
      </c>
      <c r="L32" s="591">
        <v>14</v>
      </c>
      <c r="M32" s="591">
        <v>21</v>
      </c>
      <c r="N32" s="591">
        <v>33</v>
      </c>
      <c r="O32" s="590">
        <v>87</v>
      </c>
      <c r="P32" s="591" t="s">
        <v>759</v>
      </c>
      <c r="Q32" s="591"/>
      <c r="R32" s="591">
        <v>51</v>
      </c>
      <c r="S32" s="591">
        <v>36</v>
      </c>
      <c r="T32" s="591">
        <v>54</v>
      </c>
      <c r="U32" s="591">
        <v>46</v>
      </c>
      <c r="V32" s="590">
        <v>187</v>
      </c>
      <c r="W32" s="591" t="s">
        <v>759</v>
      </c>
    </row>
    <row r="33" spans="1:23" s="502" customFormat="1" ht="12" customHeight="1">
      <c r="A33" s="547"/>
      <c r="B33" s="548">
        <v>30</v>
      </c>
      <c r="C33" s="505" t="s">
        <v>624</v>
      </c>
      <c r="D33" s="590">
        <v>24</v>
      </c>
      <c r="E33" s="590">
        <v>18</v>
      </c>
      <c r="F33" s="590">
        <v>22</v>
      </c>
      <c r="G33" s="590">
        <v>0</v>
      </c>
      <c r="H33" s="590">
        <v>64</v>
      </c>
      <c r="I33" s="590" t="s">
        <v>759</v>
      </c>
      <c r="J33" s="590"/>
      <c r="K33" s="591">
        <v>3</v>
      </c>
      <c r="L33" s="591">
        <v>7</v>
      </c>
      <c r="M33" s="591">
        <v>9</v>
      </c>
      <c r="N33" s="591" t="s">
        <v>759</v>
      </c>
      <c r="O33" s="590">
        <v>19</v>
      </c>
      <c r="P33" s="591" t="s">
        <v>759</v>
      </c>
      <c r="Q33" s="591"/>
      <c r="R33" s="591">
        <v>21</v>
      </c>
      <c r="S33" s="591">
        <v>11</v>
      </c>
      <c r="T33" s="591">
        <v>13</v>
      </c>
      <c r="U33" s="591">
        <v>0</v>
      </c>
      <c r="V33" s="590">
        <v>45</v>
      </c>
      <c r="W33" s="591" t="s">
        <v>759</v>
      </c>
    </row>
    <row r="34" spans="1:23" s="502" customFormat="1" ht="12" customHeight="1">
      <c r="A34" s="547"/>
      <c r="B34" s="548">
        <v>31</v>
      </c>
      <c r="C34" s="505" t="s">
        <v>625</v>
      </c>
      <c r="D34" s="590">
        <v>9</v>
      </c>
      <c r="E34" s="590">
        <v>11</v>
      </c>
      <c r="F34" s="590">
        <v>27</v>
      </c>
      <c r="G34" s="590">
        <v>1</v>
      </c>
      <c r="H34" s="590">
        <v>48</v>
      </c>
      <c r="I34" s="590">
        <v>27</v>
      </c>
      <c r="J34" s="590"/>
      <c r="K34" s="591">
        <v>5</v>
      </c>
      <c r="L34" s="591">
        <v>3</v>
      </c>
      <c r="M34" s="591">
        <v>16</v>
      </c>
      <c r="N34" s="591" t="s">
        <v>759</v>
      </c>
      <c r="O34" s="590">
        <v>24</v>
      </c>
      <c r="P34" s="591">
        <v>6</v>
      </c>
      <c r="Q34" s="591"/>
      <c r="R34" s="591">
        <v>4</v>
      </c>
      <c r="S34" s="591">
        <v>8</v>
      </c>
      <c r="T34" s="591">
        <v>11</v>
      </c>
      <c r="U34" s="591">
        <v>1</v>
      </c>
      <c r="V34" s="590">
        <v>24</v>
      </c>
      <c r="W34" s="591">
        <v>21</v>
      </c>
    </row>
    <row r="35" spans="1:23" s="502" customFormat="1" ht="12" customHeight="1">
      <c r="A35" s="547"/>
      <c r="B35" s="548">
        <v>32</v>
      </c>
      <c r="C35" s="505" t="s">
        <v>626</v>
      </c>
      <c r="D35" s="590">
        <v>17</v>
      </c>
      <c r="E35" s="590">
        <v>14</v>
      </c>
      <c r="F35" s="590">
        <v>13</v>
      </c>
      <c r="G35" s="590">
        <v>6</v>
      </c>
      <c r="H35" s="590">
        <v>50</v>
      </c>
      <c r="I35" s="590" t="s">
        <v>759</v>
      </c>
      <c r="J35" s="590"/>
      <c r="K35" s="591">
        <v>4</v>
      </c>
      <c r="L35" s="591">
        <v>3</v>
      </c>
      <c r="M35" s="591">
        <v>4</v>
      </c>
      <c r="N35" s="591">
        <v>2</v>
      </c>
      <c r="O35" s="590">
        <v>13</v>
      </c>
      <c r="P35" s="591" t="s">
        <v>759</v>
      </c>
      <c r="Q35" s="591"/>
      <c r="R35" s="591">
        <v>13</v>
      </c>
      <c r="S35" s="591">
        <v>11</v>
      </c>
      <c r="T35" s="591">
        <v>9</v>
      </c>
      <c r="U35" s="591">
        <v>4</v>
      </c>
      <c r="V35" s="590">
        <v>37</v>
      </c>
      <c r="W35" s="591" t="s">
        <v>759</v>
      </c>
    </row>
    <row r="36" spans="1:23" s="502" customFormat="1" ht="13.5" customHeight="1" thickBot="1">
      <c r="A36" s="547"/>
      <c r="B36" s="551">
        <v>33</v>
      </c>
      <c r="C36" s="510" t="s">
        <v>627</v>
      </c>
      <c r="D36" s="594">
        <v>0</v>
      </c>
      <c r="E36" s="594">
        <v>0</v>
      </c>
      <c r="F36" s="594">
        <v>1</v>
      </c>
      <c r="G36" s="594">
        <v>0</v>
      </c>
      <c r="H36" s="594">
        <v>1</v>
      </c>
      <c r="I36" s="594">
        <v>11</v>
      </c>
      <c r="J36" s="594"/>
      <c r="K36" s="595">
        <v>0</v>
      </c>
      <c r="L36" s="595">
        <v>0</v>
      </c>
      <c r="M36" s="595">
        <v>0</v>
      </c>
      <c r="N36" s="595">
        <v>0</v>
      </c>
      <c r="O36" s="594">
        <v>0</v>
      </c>
      <c r="P36" s="595">
        <v>3</v>
      </c>
      <c r="Q36" s="595"/>
      <c r="R36" s="595">
        <v>0</v>
      </c>
      <c r="S36" s="595">
        <v>0</v>
      </c>
      <c r="T36" s="595">
        <v>1</v>
      </c>
      <c r="U36" s="595">
        <v>0</v>
      </c>
      <c r="V36" s="594">
        <v>1</v>
      </c>
      <c r="W36" s="595">
        <v>8</v>
      </c>
    </row>
    <row r="37" spans="1:23" s="508" customFormat="1" ht="15.75" customHeight="1" thickBot="1">
      <c r="A37" s="547"/>
      <c r="B37" s="554"/>
      <c r="C37" s="555" t="s">
        <v>628</v>
      </c>
      <c r="D37" s="596">
        <f>SUM(D4:D36)</f>
        <v>516</v>
      </c>
      <c r="E37" s="596">
        <f aca="true" t="shared" si="0" ref="E37:W37">SUM(E4:E36)</f>
        <v>313</v>
      </c>
      <c r="F37" s="596">
        <f t="shared" si="0"/>
        <v>394</v>
      </c>
      <c r="G37" s="596">
        <f t="shared" si="0"/>
        <v>412</v>
      </c>
      <c r="H37" s="596">
        <f t="shared" si="0"/>
        <v>1635</v>
      </c>
      <c r="I37" s="596">
        <f t="shared" si="0"/>
        <v>858</v>
      </c>
      <c r="J37" s="596"/>
      <c r="K37" s="596">
        <f t="shared" si="0"/>
        <v>190</v>
      </c>
      <c r="L37" s="596">
        <f t="shared" si="0"/>
        <v>83</v>
      </c>
      <c r="M37" s="596">
        <f t="shared" si="0"/>
        <v>125</v>
      </c>
      <c r="N37" s="596">
        <f t="shared" si="0"/>
        <v>157</v>
      </c>
      <c r="O37" s="596">
        <f t="shared" si="0"/>
        <v>555</v>
      </c>
      <c r="P37" s="596">
        <f t="shared" si="0"/>
        <v>266</v>
      </c>
      <c r="Q37" s="596"/>
      <c r="R37" s="596">
        <f t="shared" si="0"/>
        <v>326</v>
      </c>
      <c r="S37" s="596">
        <f t="shared" si="0"/>
        <v>230</v>
      </c>
      <c r="T37" s="596">
        <f t="shared" si="0"/>
        <v>269</v>
      </c>
      <c r="U37" s="596">
        <f t="shared" si="0"/>
        <v>256</v>
      </c>
      <c r="V37" s="596">
        <f t="shared" si="0"/>
        <v>1081</v>
      </c>
      <c r="W37" s="596">
        <f t="shared" si="0"/>
        <v>593</v>
      </c>
    </row>
    <row r="38" spans="1:23" s="508" customFormat="1" ht="12" customHeight="1">
      <c r="A38" s="547"/>
      <c r="B38" s="557">
        <v>34</v>
      </c>
      <c r="C38" s="558" t="s">
        <v>629</v>
      </c>
      <c r="D38" s="597">
        <v>0</v>
      </c>
      <c r="E38" s="597">
        <v>0</v>
      </c>
      <c r="F38" s="597">
        <v>1</v>
      </c>
      <c r="G38" s="597">
        <v>0</v>
      </c>
      <c r="H38" s="597">
        <v>1</v>
      </c>
      <c r="I38" s="597">
        <v>12</v>
      </c>
      <c r="J38" s="597"/>
      <c r="K38" s="598">
        <v>0</v>
      </c>
      <c r="L38" s="598">
        <v>0</v>
      </c>
      <c r="M38" s="598">
        <v>0</v>
      </c>
      <c r="N38" s="598">
        <v>0</v>
      </c>
      <c r="O38" s="597">
        <v>0</v>
      </c>
      <c r="P38" s="598">
        <v>3</v>
      </c>
      <c r="Q38" s="598"/>
      <c r="R38" s="598">
        <v>0</v>
      </c>
      <c r="S38" s="598">
        <v>0</v>
      </c>
      <c r="T38" s="598">
        <v>1</v>
      </c>
      <c r="U38" s="598">
        <v>0</v>
      </c>
      <c r="V38" s="597">
        <v>1</v>
      </c>
      <c r="W38" s="598">
        <v>9</v>
      </c>
    </row>
    <row r="39" spans="1:23" s="508" customFormat="1" ht="12" customHeight="1" thickBot="1">
      <c r="A39" s="547"/>
      <c r="B39" s="561">
        <v>35</v>
      </c>
      <c r="C39" s="562" t="s">
        <v>28</v>
      </c>
      <c r="D39" s="599" t="s">
        <v>760</v>
      </c>
      <c r="E39" s="599" t="s">
        <v>760</v>
      </c>
      <c r="F39" s="599" t="s">
        <v>760</v>
      </c>
      <c r="G39" s="599" t="s">
        <v>760</v>
      </c>
      <c r="H39" s="599" t="s">
        <v>760</v>
      </c>
      <c r="I39" s="599" t="s">
        <v>760</v>
      </c>
      <c r="J39" s="599"/>
      <c r="K39" s="600" t="s">
        <v>760</v>
      </c>
      <c r="L39" s="600" t="s">
        <v>760</v>
      </c>
      <c r="M39" s="600" t="s">
        <v>760</v>
      </c>
      <c r="N39" s="600" t="s">
        <v>760</v>
      </c>
      <c r="O39" s="599" t="s">
        <v>760</v>
      </c>
      <c r="P39" s="600" t="s">
        <v>760</v>
      </c>
      <c r="Q39" s="600"/>
      <c r="R39" s="600" t="s">
        <v>760</v>
      </c>
      <c r="S39" s="600" t="s">
        <v>760</v>
      </c>
      <c r="T39" s="600" t="s">
        <v>760</v>
      </c>
      <c r="U39" s="600" t="s">
        <v>760</v>
      </c>
      <c r="V39" s="599" t="s">
        <v>760</v>
      </c>
      <c r="W39" s="600" t="s">
        <v>760</v>
      </c>
    </row>
    <row r="40" spans="1:23" s="508" customFormat="1" ht="20.25" customHeight="1" thickBot="1" thickTop="1">
      <c r="A40" s="547"/>
      <c r="B40" s="565"/>
      <c r="C40" s="565" t="s">
        <v>630</v>
      </c>
      <c r="D40" s="601">
        <f>SUM(D37:D39)</f>
        <v>516</v>
      </c>
      <c r="E40" s="601">
        <f aca="true" t="shared" si="1" ref="E40:W40">SUM(E37:E39)</f>
        <v>313</v>
      </c>
      <c r="F40" s="601">
        <f t="shared" si="1"/>
        <v>395</v>
      </c>
      <c r="G40" s="601">
        <f t="shared" si="1"/>
        <v>412</v>
      </c>
      <c r="H40" s="601">
        <f t="shared" si="1"/>
        <v>1636</v>
      </c>
      <c r="I40" s="601">
        <f t="shared" si="1"/>
        <v>870</v>
      </c>
      <c r="J40" s="601"/>
      <c r="K40" s="601">
        <f t="shared" si="1"/>
        <v>190</v>
      </c>
      <c r="L40" s="601">
        <f t="shared" si="1"/>
        <v>83</v>
      </c>
      <c r="M40" s="601">
        <f t="shared" si="1"/>
        <v>125</v>
      </c>
      <c r="N40" s="601">
        <f t="shared" si="1"/>
        <v>157</v>
      </c>
      <c r="O40" s="601">
        <f t="shared" si="1"/>
        <v>555</v>
      </c>
      <c r="P40" s="601">
        <f t="shared" si="1"/>
        <v>269</v>
      </c>
      <c r="Q40" s="601"/>
      <c r="R40" s="601">
        <f t="shared" si="1"/>
        <v>326</v>
      </c>
      <c r="S40" s="601">
        <f t="shared" si="1"/>
        <v>230</v>
      </c>
      <c r="T40" s="601">
        <f t="shared" si="1"/>
        <v>270</v>
      </c>
      <c r="U40" s="601">
        <f t="shared" si="1"/>
        <v>256</v>
      </c>
      <c r="V40" s="601">
        <f t="shared" si="1"/>
        <v>1082</v>
      </c>
      <c r="W40" s="601">
        <f t="shared" si="1"/>
        <v>602</v>
      </c>
    </row>
    <row r="41" spans="2:23" ht="11.25">
      <c r="B41" s="523" t="s">
        <v>631</v>
      </c>
      <c r="D41" s="567"/>
      <c r="E41" s="567"/>
      <c r="F41" s="567"/>
      <c r="G41" s="567"/>
      <c r="H41" s="567"/>
      <c r="I41" s="567"/>
      <c r="J41" s="567"/>
      <c r="K41" s="602"/>
      <c r="L41" s="602"/>
      <c r="M41" s="602"/>
      <c r="N41" s="602"/>
      <c r="O41" s="602"/>
      <c r="P41" s="602"/>
      <c r="Q41" s="602"/>
      <c r="R41" s="567"/>
      <c r="S41" s="567"/>
      <c r="T41" s="567"/>
      <c r="U41" s="567"/>
      <c r="V41" s="567"/>
      <c r="W41" s="567"/>
    </row>
    <row r="42" ht="11.25">
      <c r="B42" s="523" t="s">
        <v>647</v>
      </c>
    </row>
  </sheetData>
  <printOptions/>
  <pageMargins left="0.5905511811023623" right="0.5905511811023623" top="0.7874015748031497" bottom="0.7874015748031497" header="0.5118110236220472" footer="0.5118110236220472"/>
  <pageSetup horizontalDpi="600" verticalDpi="600" orientation="landscape" paperSize="9" r:id="rId1"/>
  <headerFooter alignWithMargins="0">
    <oddFooter>&amp;C-23-</oddFooter>
  </headerFooter>
</worksheet>
</file>

<file path=xl/worksheets/sheet2.xml><?xml version="1.0" encoding="utf-8"?>
<worksheet xmlns="http://schemas.openxmlformats.org/spreadsheetml/2006/main" xmlns:r="http://schemas.openxmlformats.org/officeDocument/2006/relationships">
  <sheetPr>
    <tabColor indexed="45"/>
  </sheetPr>
  <dimension ref="A1:EF97"/>
  <sheetViews>
    <sheetView view="pageBreakPreview" zoomScaleSheetLayoutView="100" workbookViewId="0" topLeftCell="A1">
      <pane xSplit="2" ySplit="4" topLeftCell="C5" activePane="bottomRight" state="frozen"/>
      <selection pane="topLeft" activeCell="A1" sqref="A1:J1"/>
      <selection pane="topRight" activeCell="A1" sqref="A1:J1"/>
      <selection pane="bottomLeft" activeCell="A1" sqref="A1:J1"/>
      <selection pane="bottomRight" activeCell="A1" sqref="A1"/>
    </sheetView>
  </sheetViews>
  <sheetFormatPr defaultColWidth="9.00390625" defaultRowHeight="13.5"/>
  <cols>
    <col min="1" max="1" width="3.625" style="19" customWidth="1"/>
    <col min="2" max="2" width="10.25390625" style="19" customWidth="1"/>
    <col min="3" max="9" width="2.875" style="19" customWidth="1"/>
    <col min="10" max="10" width="3.75390625" style="19" customWidth="1"/>
    <col min="11" max="12" width="2.75390625" style="19" customWidth="1"/>
    <col min="13" max="17" width="2.875" style="19" customWidth="1"/>
    <col min="18" max="21" width="2.75390625" style="19" customWidth="1"/>
    <col min="22" max="22" width="3.625" style="19" customWidth="1"/>
    <col min="23" max="26" width="3.25390625" style="19" customWidth="1"/>
    <col min="27" max="29" width="3.00390625" style="19" customWidth="1"/>
    <col min="30" max="30" width="2.875" style="19" customWidth="1"/>
    <col min="31" max="35" width="2.125" style="19" customWidth="1"/>
    <col min="36" max="36" width="5.75390625" style="17" customWidth="1"/>
    <col min="37" max="38" width="3.25390625" style="17" customWidth="1"/>
    <col min="39" max="39" width="6.875" style="624" customWidth="1"/>
    <col min="40" max="40" width="8.875" style="625" customWidth="1"/>
    <col min="41" max="41" width="6.50390625" style="625" customWidth="1"/>
    <col min="42" max="43" width="3.625" style="43" customWidth="1"/>
    <col min="44" max="44" width="15.375" style="17" customWidth="1"/>
    <col min="45" max="46" width="3.625" style="19" customWidth="1"/>
    <col min="47" max="50" width="2.75390625" style="19" customWidth="1"/>
    <col min="51" max="51" width="3.625" style="58" customWidth="1"/>
    <col min="52" max="52" width="6.50390625" style="58" customWidth="1"/>
    <col min="53" max="53" width="3.625" style="58" customWidth="1"/>
    <col min="54" max="54" width="6.50390625" style="58" customWidth="1"/>
    <col min="55" max="55" width="3.625" style="58" customWidth="1"/>
    <col min="56" max="56" width="6.50390625" style="58" customWidth="1"/>
    <col min="57" max="57" width="3.625" style="58" customWidth="1"/>
    <col min="58" max="58" width="6.50390625" style="58" customWidth="1"/>
    <col min="59" max="59" width="3.625" style="58" customWidth="1"/>
    <col min="60" max="60" width="5.875" style="58" customWidth="1"/>
    <col min="61" max="61" width="3.625" style="58" customWidth="1"/>
    <col min="62" max="62" width="5.50390625" style="58" customWidth="1"/>
    <col min="63" max="63" width="3.75390625" style="58" customWidth="1"/>
    <col min="64" max="64" width="6.50390625" style="343" customWidth="1"/>
    <col min="65" max="65" width="3.50390625" style="58" customWidth="1"/>
    <col min="66" max="66" width="5.875" style="58" customWidth="1"/>
    <col min="67" max="67" width="4.125" style="58" customWidth="1"/>
    <col min="68" max="68" width="5.875" style="58" customWidth="1"/>
    <col min="69" max="69" width="4.125" style="58" customWidth="1"/>
    <col min="70" max="70" width="5.875" style="58" customWidth="1"/>
    <col min="71" max="71" width="3.375" style="58" customWidth="1"/>
    <col min="72" max="72" width="5.875" style="58" customWidth="1"/>
    <col min="73" max="73" width="3.00390625" style="58" customWidth="1"/>
    <col min="74" max="74" width="5.875" style="58" customWidth="1"/>
    <col min="75" max="75" width="2.625" style="58" customWidth="1"/>
    <col min="76" max="76" width="5.75390625" style="58" customWidth="1"/>
    <col min="77" max="77" width="5.25390625" style="58" customWidth="1"/>
    <col min="78" max="78" width="5.875" style="343" customWidth="1"/>
    <col min="79" max="79" width="2.875" style="303" customWidth="1"/>
    <col min="80" max="84" width="2.50390625" style="303" customWidth="1"/>
    <col min="85" max="90" width="3.625" style="19" customWidth="1"/>
    <col min="91" max="105" width="3.00390625" style="19" customWidth="1"/>
    <col min="106" max="107" width="3.00390625" style="137" customWidth="1"/>
    <col min="108" max="116" width="3.00390625" style="19" customWidth="1"/>
    <col min="117" max="118" width="4.125" style="19" customWidth="1"/>
    <col min="119" max="121" width="3.375" style="19" customWidth="1"/>
    <col min="122" max="129" width="3.00390625" style="19" customWidth="1"/>
    <col min="130" max="134" width="3.625" style="19" customWidth="1"/>
    <col min="135" max="135" width="3.00390625" style="11" customWidth="1"/>
    <col min="136" max="136" width="4.25390625" style="11" customWidth="1"/>
    <col min="137" max="16384" width="9.00390625" style="19" customWidth="1"/>
  </cols>
  <sheetData>
    <row r="1" spans="2:136" s="60" customFormat="1" ht="21.75" customHeight="1">
      <c r="B1" s="116"/>
      <c r="C1" s="342" t="s">
        <v>666</v>
      </c>
      <c r="D1" s="116"/>
      <c r="E1" s="116"/>
      <c r="F1" s="116"/>
      <c r="G1" s="116"/>
      <c r="H1" s="116"/>
      <c r="I1" s="116"/>
      <c r="J1" s="116"/>
      <c r="K1" s="116"/>
      <c r="L1" s="116"/>
      <c r="Q1" s="116"/>
      <c r="R1" s="116"/>
      <c r="S1" s="116"/>
      <c r="T1" s="116"/>
      <c r="U1" s="116"/>
      <c r="V1" s="480"/>
      <c r="W1" s="480"/>
      <c r="X1" s="480"/>
      <c r="Y1" s="480"/>
      <c r="Z1" s="480"/>
      <c r="AA1" s="116"/>
      <c r="AB1" s="116"/>
      <c r="AC1" s="116"/>
      <c r="AD1" s="116"/>
      <c r="AE1" s="116"/>
      <c r="AF1" s="116"/>
      <c r="AG1" s="116"/>
      <c r="AH1" s="116"/>
      <c r="AI1" s="116"/>
      <c r="AJ1" s="138"/>
      <c r="AK1" s="138"/>
      <c r="AL1" s="138"/>
      <c r="AM1" s="622"/>
      <c r="AN1" s="622"/>
      <c r="AO1" s="622"/>
      <c r="AP1" s="138"/>
      <c r="AQ1" s="138"/>
      <c r="AR1" s="138"/>
      <c r="AS1" s="116"/>
      <c r="AT1" s="116"/>
      <c r="AU1" s="116"/>
      <c r="AV1" s="116"/>
      <c r="AW1" s="116"/>
      <c r="AX1" s="116"/>
      <c r="AY1" s="209"/>
      <c r="AZ1" s="209"/>
      <c r="BA1" s="209"/>
      <c r="BB1" s="209"/>
      <c r="BC1" s="209"/>
      <c r="BD1" s="209"/>
      <c r="BE1" s="209"/>
      <c r="BF1" s="209"/>
      <c r="BG1" s="209"/>
      <c r="BH1" s="209"/>
      <c r="BI1" s="209"/>
      <c r="BJ1" s="209"/>
      <c r="BK1" s="209"/>
      <c r="BL1" s="209"/>
      <c r="BM1" s="209"/>
      <c r="BN1" s="209"/>
      <c r="BO1" s="209"/>
      <c r="BP1" s="209"/>
      <c r="BQ1" s="209"/>
      <c r="BR1" s="209"/>
      <c r="BS1" s="209"/>
      <c r="BT1" s="209"/>
      <c r="BU1" s="209"/>
      <c r="BV1" s="209"/>
      <c r="BW1" s="209"/>
      <c r="BX1" s="209"/>
      <c r="BY1" s="209"/>
      <c r="BZ1" s="209"/>
      <c r="CA1" s="1099"/>
      <c r="CB1" s="1099"/>
      <c r="CC1" s="1099"/>
      <c r="CD1" s="1099"/>
      <c r="CE1" s="1099"/>
      <c r="CF1" s="1099"/>
      <c r="CG1" s="116"/>
      <c r="CH1" s="116"/>
      <c r="CI1" s="116"/>
      <c r="CJ1" s="116"/>
      <c r="CK1" s="116"/>
      <c r="CL1" s="116"/>
      <c r="CM1" s="116"/>
      <c r="CN1" s="116"/>
      <c r="CO1" s="116"/>
      <c r="CP1" s="116"/>
      <c r="CQ1" s="116"/>
      <c r="CR1" s="116"/>
      <c r="CS1" s="116"/>
      <c r="CT1" s="116"/>
      <c r="CU1" s="116"/>
      <c r="CV1" s="116"/>
      <c r="CW1" s="116"/>
      <c r="CX1" s="116"/>
      <c r="CY1" s="116"/>
      <c r="CZ1" s="116"/>
      <c r="DA1" s="116"/>
      <c r="DB1" s="135"/>
      <c r="DC1" s="135"/>
      <c r="DD1" s="116"/>
      <c r="DE1" s="116"/>
      <c r="DF1" s="116"/>
      <c r="DG1" s="116"/>
      <c r="DH1" s="116"/>
      <c r="DI1" s="116"/>
      <c r="DJ1" s="116"/>
      <c r="DK1" s="116"/>
      <c r="DL1" s="116"/>
      <c r="DM1" s="116"/>
      <c r="DN1" s="116"/>
      <c r="DO1" s="116"/>
      <c r="DP1" s="116"/>
      <c r="DQ1" s="116"/>
      <c r="DR1" s="116"/>
      <c r="DS1" s="116"/>
      <c r="DT1" s="116"/>
      <c r="DU1" s="116"/>
      <c r="DV1" s="116"/>
      <c r="DW1" s="116"/>
      <c r="DX1" s="116"/>
      <c r="DY1" s="116"/>
      <c r="DZ1" s="116"/>
      <c r="EA1" s="480"/>
      <c r="EB1" s="480"/>
      <c r="EC1" s="480"/>
      <c r="ED1" s="480"/>
      <c r="EE1" s="116"/>
      <c r="EF1" s="116"/>
    </row>
    <row r="2" spans="1:136" s="303" customFormat="1" ht="24" customHeight="1">
      <c r="A2" s="1167" t="s">
        <v>467</v>
      </c>
      <c r="B2" s="1168"/>
      <c r="C2" s="1198" t="s">
        <v>116</v>
      </c>
      <c r="D2" s="1199"/>
      <c r="E2" s="1200"/>
      <c r="F2" s="1198" t="s">
        <v>115</v>
      </c>
      <c r="G2" s="1199"/>
      <c r="H2" s="1200"/>
      <c r="I2" s="1109" t="s">
        <v>117</v>
      </c>
      <c r="J2" s="1212"/>
      <c r="K2" s="1109" t="s">
        <v>518</v>
      </c>
      <c r="L2" s="1212"/>
      <c r="M2" s="1198" t="s">
        <v>118</v>
      </c>
      <c r="N2" s="1201"/>
      <c r="O2" s="1201"/>
      <c r="P2" s="1200"/>
      <c r="Q2" s="1206" t="s">
        <v>60</v>
      </c>
      <c r="R2" s="1131"/>
      <c r="S2" s="1131"/>
      <c r="T2" s="1131"/>
      <c r="U2" s="1131"/>
      <c r="V2" s="1131" t="s">
        <v>536</v>
      </c>
      <c r="W2" s="1131"/>
      <c r="X2" s="1131"/>
      <c r="Y2" s="1131"/>
      <c r="Z2" s="1131"/>
      <c r="AA2" s="1109" t="s">
        <v>835</v>
      </c>
      <c r="AB2" s="1110"/>
      <c r="AC2" s="1111"/>
      <c r="AD2" s="1208" t="s">
        <v>593</v>
      </c>
      <c r="AE2" s="1209"/>
      <c r="AF2" s="1209"/>
      <c r="AG2" s="1209"/>
      <c r="AH2" s="1209"/>
      <c r="AI2" s="1210"/>
      <c r="AJ2" s="1264" t="s">
        <v>836</v>
      </c>
      <c r="AK2" s="1265"/>
      <c r="AL2" s="1265"/>
      <c r="AM2" s="1265"/>
      <c r="AN2" s="1265"/>
      <c r="AO2" s="1265"/>
      <c r="AP2" s="1265"/>
      <c r="AQ2" s="1265"/>
      <c r="AR2" s="1266"/>
      <c r="AS2" s="1109" t="s">
        <v>519</v>
      </c>
      <c r="AT2" s="1207"/>
      <c r="AU2" s="1130" t="s">
        <v>59</v>
      </c>
      <c r="AV2" s="1131"/>
      <c r="AW2" s="1131"/>
      <c r="AX2" s="1131"/>
      <c r="AY2" s="1259" t="s">
        <v>826</v>
      </c>
      <c r="AZ2" s="1260"/>
      <c r="BA2" s="1260"/>
      <c r="BB2" s="1260"/>
      <c r="BC2" s="1260"/>
      <c r="BD2" s="1260"/>
      <c r="BE2" s="1260"/>
      <c r="BF2" s="1260"/>
      <c r="BG2" s="1260"/>
      <c r="BH2" s="1260"/>
      <c r="BI2" s="1260"/>
      <c r="BJ2" s="1260"/>
      <c r="BK2" s="1260"/>
      <c r="BL2" s="1261"/>
      <c r="BM2" s="1259" t="s">
        <v>825</v>
      </c>
      <c r="BN2" s="1260"/>
      <c r="BO2" s="1260"/>
      <c r="BP2" s="1260"/>
      <c r="BQ2" s="1260"/>
      <c r="BR2" s="1260"/>
      <c r="BS2" s="1260"/>
      <c r="BT2" s="1260"/>
      <c r="BU2" s="1260"/>
      <c r="BV2" s="1260"/>
      <c r="BW2" s="1260"/>
      <c r="BX2" s="1260"/>
      <c r="BY2" s="1260"/>
      <c r="BZ2" s="1261"/>
      <c r="CA2" s="1231" t="s">
        <v>470</v>
      </c>
      <c r="CB2" s="1123" t="s">
        <v>834</v>
      </c>
      <c r="CC2" s="1234"/>
      <c r="CD2" s="1234"/>
      <c r="CE2" s="1124"/>
      <c r="CF2" s="1158" t="s">
        <v>768</v>
      </c>
      <c r="CG2" s="1112" t="s">
        <v>419</v>
      </c>
      <c r="CH2" s="1161"/>
      <c r="CI2" s="1161"/>
      <c r="CJ2" s="1161"/>
      <c r="CK2" s="1161"/>
      <c r="CL2" s="1163"/>
      <c r="CM2" s="1202" t="s">
        <v>278</v>
      </c>
      <c r="CN2" s="1161"/>
      <c r="CO2" s="1161"/>
      <c r="CP2" s="1161"/>
      <c r="CQ2" s="1161"/>
      <c r="CR2" s="1161"/>
      <c r="CS2" s="1203"/>
      <c r="CT2" s="1202" t="s">
        <v>139</v>
      </c>
      <c r="CU2" s="1161"/>
      <c r="CV2" s="1161"/>
      <c r="CW2" s="1161"/>
      <c r="CX2" s="1161"/>
      <c r="CY2" s="1161"/>
      <c r="CZ2" s="1203"/>
      <c r="DA2" s="1112" t="s">
        <v>285</v>
      </c>
      <c r="DB2" s="1161"/>
      <c r="DC2" s="1162"/>
      <c r="DD2" s="1162"/>
      <c r="DE2" s="1162"/>
      <c r="DF2" s="1163"/>
      <c r="DG2" s="1204" t="s">
        <v>55</v>
      </c>
      <c r="DH2" s="1205"/>
      <c r="DI2" s="1205"/>
      <c r="DJ2" s="1205"/>
      <c r="DK2" s="1205"/>
      <c r="DL2" s="1205"/>
      <c r="DM2" s="1130" t="s">
        <v>104</v>
      </c>
      <c r="DN2" s="1131"/>
      <c r="DO2" s="1239" t="s">
        <v>360</v>
      </c>
      <c r="DP2" s="1242" t="s">
        <v>123</v>
      </c>
      <c r="DQ2" s="1245" t="s">
        <v>124</v>
      </c>
      <c r="DR2" s="1127" t="s">
        <v>96</v>
      </c>
      <c r="DS2" s="1128"/>
      <c r="DT2" s="1128"/>
      <c r="DU2" s="1128"/>
      <c r="DV2" s="1129"/>
      <c r="DW2" s="1248" t="s">
        <v>30</v>
      </c>
      <c r="DX2" s="1128"/>
      <c r="DY2" s="1129"/>
      <c r="DZ2" s="1239" t="s">
        <v>51</v>
      </c>
      <c r="EA2" s="1248" t="s">
        <v>53</v>
      </c>
      <c r="EB2" s="1128"/>
      <c r="EC2" s="1129"/>
      <c r="ED2" s="1239" t="s">
        <v>672</v>
      </c>
      <c r="EE2" s="292"/>
      <c r="EF2" s="292"/>
    </row>
    <row r="3" spans="1:136" s="303" customFormat="1" ht="23.25" customHeight="1">
      <c r="A3" s="1169"/>
      <c r="B3" s="1170"/>
      <c r="C3" s="1115" t="s">
        <v>113</v>
      </c>
      <c r="D3" s="1118" t="s">
        <v>651</v>
      </c>
      <c r="E3" s="1173" t="s">
        <v>652</v>
      </c>
      <c r="F3" s="1115" t="s">
        <v>114</v>
      </c>
      <c r="G3" s="1118" t="s">
        <v>651</v>
      </c>
      <c r="H3" s="1173" t="s">
        <v>652</v>
      </c>
      <c r="I3" s="1214" t="s">
        <v>111</v>
      </c>
      <c r="J3" s="1173" t="s">
        <v>112</v>
      </c>
      <c r="K3" s="1214" t="s">
        <v>109</v>
      </c>
      <c r="L3" s="1213" t="s">
        <v>110</v>
      </c>
      <c r="M3" s="1191" t="s">
        <v>119</v>
      </c>
      <c r="N3" s="1115" t="s">
        <v>120</v>
      </c>
      <c r="O3" s="1115" t="s">
        <v>121</v>
      </c>
      <c r="P3" s="1173" t="s">
        <v>417</v>
      </c>
      <c r="Q3" s="1190" t="s">
        <v>88</v>
      </c>
      <c r="R3" s="1193" t="s">
        <v>422</v>
      </c>
      <c r="S3" s="1194"/>
      <c r="T3" s="1194"/>
      <c r="U3" s="1195"/>
      <c r="V3" s="1190" t="s">
        <v>88</v>
      </c>
      <c r="W3" s="1193" t="s">
        <v>422</v>
      </c>
      <c r="X3" s="1194"/>
      <c r="Y3" s="1194"/>
      <c r="Z3" s="1195"/>
      <c r="AA3" s="1118" t="s">
        <v>453</v>
      </c>
      <c r="AB3" s="1115" t="s">
        <v>81</v>
      </c>
      <c r="AC3" s="1173" t="s">
        <v>418</v>
      </c>
      <c r="AD3" s="1188" t="s">
        <v>99</v>
      </c>
      <c r="AE3" s="1226" t="s">
        <v>576</v>
      </c>
      <c r="AF3" s="1227"/>
      <c r="AG3" s="1227"/>
      <c r="AH3" s="1227"/>
      <c r="AI3" s="1228"/>
      <c r="AJ3" s="1269" t="s">
        <v>659</v>
      </c>
      <c r="AK3" s="1198" t="s">
        <v>423</v>
      </c>
      <c r="AL3" s="1215"/>
      <c r="AM3" s="1216" t="s">
        <v>424</v>
      </c>
      <c r="AN3" s="1216" t="s">
        <v>125</v>
      </c>
      <c r="AO3" s="1216" t="s">
        <v>769</v>
      </c>
      <c r="AP3" s="1264" t="s">
        <v>583</v>
      </c>
      <c r="AQ3" s="1268"/>
      <c r="AR3" s="1271" t="s">
        <v>831</v>
      </c>
      <c r="AS3" s="1118" t="s">
        <v>520</v>
      </c>
      <c r="AT3" s="1173" t="s">
        <v>108</v>
      </c>
      <c r="AU3" s="1257" t="s">
        <v>32</v>
      </c>
      <c r="AV3" s="1258"/>
      <c r="AW3" s="1224" t="s">
        <v>31</v>
      </c>
      <c r="AX3" s="1225"/>
      <c r="AY3" s="1229" t="s">
        <v>458</v>
      </c>
      <c r="AZ3" s="1230"/>
      <c r="BA3" s="1229" t="s">
        <v>457</v>
      </c>
      <c r="BB3" s="1230"/>
      <c r="BC3" s="1229" t="s">
        <v>653</v>
      </c>
      <c r="BD3" s="1230"/>
      <c r="BE3" s="1229" t="s">
        <v>425</v>
      </c>
      <c r="BF3" s="1230"/>
      <c r="BG3" s="1229" t="s">
        <v>426</v>
      </c>
      <c r="BH3" s="1262"/>
      <c r="BI3" s="1229" t="s">
        <v>833</v>
      </c>
      <c r="BJ3" s="1263"/>
      <c r="BK3" s="1229" t="s">
        <v>29</v>
      </c>
      <c r="BL3" s="1230"/>
      <c r="BM3" s="1229" t="s">
        <v>458</v>
      </c>
      <c r="BN3" s="1230"/>
      <c r="BO3" s="1229" t="s">
        <v>457</v>
      </c>
      <c r="BP3" s="1230"/>
      <c r="BQ3" s="1229" t="s">
        <v>653</v>
      </c>
      <c r="BR3" s="1230"/>
      <c r="BS3" s="1229" t="s">
        <v>425</v>
      </c>
      <c r="BT3" s="1230"/>
      <c r="BU3" s="1229" t="s">
        <v>426</v>
      </c>
      <c r="BV3" s="1262"/>
      <c r="BW3" s="1229" t="s">
        <v>833</v>
      </c>
      <c r="BX3" s="1263"/>
      <c r="BY3" s="1229" t="s">
        <v>29</v>
      </c>
      <c r="BZ3" s="1230"/>
      <c r="CA3" s="1232"/>
      <c r="CB3" s="1218" t="s">
        <v>142</v>
      </c>
      <c r="CC3" s="1220" t="s">
        <v>143</v>
      </c>
      <c r="CD3" s="1220" t="s">
        <v>144</v>
      </c>
      <c r="CE3" s="1222" t="s">
        <v>417</v>
      </c>
      <c r="CF3" s="1159"/>
      <c r="CG3" s="1118" t="s">
        <v>420</v>
      </c>
      <c r="CH3" s="1115" t="s">
        <v>444</v>
      </c>
      <c r="CI3" s="1173" t="s">
        <v>358</v>
      </c>
      <c r="CJ3" s="1118" t="s">
        <v>36</v>
      </c>
      <c r="CK3" s="1115" t="s">
        <v>37</v>
      </c>
      <c r="CL3" s="1173" t="s">
        <v>38</v>
      </c>
      <c r="CM3" s="1118" t="s">
        <v>39</v>
      </c>
      <c r="CN3" s="1115" t="s">
        <v>40</v>
      </c>
      <c r="CO3" s="1115" t="s">
        <v>41</v>
      </c>
      <c r="CP3" s="1115" t="s">
        <v>42</v>
      </c>
      <c r="CQ3" s="1115" t="s">
        <v>43</v>
      </c>
      <c r="CR3" s="1115" t="s">
        <v>44</v>
      </c>
      <c r="CS3" s="1173" t="s">
        <v>358</v>
      </c>
      <c r="CT3" s="1118" t="s">
        <v>39</v>
      </c>
      <c r="CU3" s="1115" t="s">
        <v>40</v>
      </c>
      <c r="CV3" s="1115" t="s">
        <v>41</v>
      </c>
      <c r="CW3" s="1115" t="s">
        <v>42</v>
      </c>
      <c r="CX3" s="1115" t="s">
        <v>43</v>
      </c>
      <c r="CY3" s="1115" t="s">
        <v>44</v>
      </c>
      <c r="CZ3" s="1173" t="s">
        <v>358</v>
      </c>
      <c r="DA3" s="1188" t="s">
        <v>88</v>
      </c>
      <c r="DB3" s="1197" t="s">
        <v>101</v>
      </c>
      <c r="DC3" s="1196"/>
      <c r="DD3" s="1120" t="s">
        <v>100</v>
      </c>
      <c r="DE3" s="1121"/>
      <c r="DF3" s="1196"/>
      <c r="DG3" s="1120" t="s">
        <v>49</v>
      </c>
      <c r="DH3" s="1113"/>
      <c r="DI3" s="1122"/>
      <c r="DJ3" s="1120" t="s">
        <v>50</v>
      </c>
      <c r="DK3" s="1113"/>
      <c r="DL3" s="1122"/>
      <c r="DM3" s="1125" t="s">
        <v>45</v>
      </c>
      <c r="DN3" s="1116" t="s">
        <v>54</v>
      </c>
      <c r="DO3" s="1240"/>
      <c r="DP3" s="1243"/>
      <c r="DQ3" s="1246"/>
      <c r="DR3" s="1123" t="s">
        <v>284</v>
      </c>
      <c r="DS3" s="1124"/>
      <c r="DT3" s="1120" t="s">
        <v>105</v>
      </c>
      <c r="DU3" s="1121"/>
      <c r="DV3" s="1122"/>
      <c r="DW3" s="1118" t="s">
        <v>265</v>
      </c>
      <c r="DX3" s="1251" t="s">
        <v>46</v>
      </c>
      <c r="DY3" s="1249" t="s">
        <v>47</v>
      </c>
      <c r="DZ3" s="1240"/>
      <c r="EA3" s="1254" t="s">
        <v>52</v>
      </c>
      <c r="EB3" s="1237" t="s">
        <v>446</v>
      </c>
      <c r="EC3" s="1235" t="s">
        <v>443</v>
      </c>
      <c r="ED3" s="1240"/>
      <c r="EE3" s="293"/>
      <c r="EF3" s="293"/>
    </row>
    <row r="4" spans="1:136" s="303" customFormat="1" ht="136.5" customHeight="1">
      <c r="A4" s="1171"/>
      <c r="B4" s="1172"/>
      <c r="C4" s="1166"/>
      <c r="D4" s="1119"/>
      <c r="E4" s="1174"/>
      <c r="F4" s="1166"/>
      <c r="G4" s="1119"/>
      <c r="H4" s="1174"/>
      <c r="I4" s="1119"/>
      <c r="J4" s="1211"/>
      <c r="K4" s="1119"/>
      <c r="L4" s="1174"/>
      <c r="M4" s="1192"/>
      <c r="N4" s="1166"/>
      <c r="O4" s="1166"/>
      <c r="P4" s="1174"/>
      <c r="Q4" s="1189"/>
      <c r="R4" s="297" t="s">
        <v>361</v>
      </c>
      <c r="S4" s="294" t="s">
        <v>421</v>
      </c>
      <c r="T4" s="294" t="s">
        <v>140</v>
      </c>
      <c r="U4" s="296" t="s">
        <v>417</v>
      </c>
      <c r="V4" s="1189"/>
      <c r="W4" s="297" t="s">
        <v>361</v>
      </c>
      <c r="X4" s="294" t="s">
        <v>427</v>
      </c>
      <c r="Y4" s="294" t="s">
        <v>428</v>
      </c>
      <c r="Z4" s="296" t="s">
        <v>417</v>
      </c>
      <c r="AA4" s="1119"/>
      <c r="AB4" s="1114"/>
      <c r="AC4" s="1174"/>
      <c r="AD4" s="1189"/>
      <c r="AE4" s="299" t="s">
        <v>141</v>
      </c>
      <c r="AF4" s="298" t="s">
        <v>122</v>
      </c>
      <c r="AG4" s="298" t="s">
        <v>145</v>
      </c>
      <c r="AH4" s="298" t="s">
        <v>354</v>
      </c>
      <c r="AI4" s="341" t="s">
        <v>82</v>
      </c>
      <c r="AJ4" s="1270"/>
      <c r="AK4" s="1009" t="s">
        <v>228</v>
      </c>
      <c r="AL4" s="1010" t="s">
        <v>417</v>
      </c>
      <c r="AM4" s="1217"/>
      <c r="AN4" s="1217"/>
      <c r="AO4" s="1267"/>
      <c r="AP4" s="1011" t="s">
        <v>232</v>
      </c>
      <c r="AQ4" s="1012" t="s">
        <v>233</v>
      </c>
      <c r="AR4" s="1272"/>
      <c r="AS4" s="1119"/>
      <c r="AT4" s="1174"/>
      <c r="AU4" s="300" t="s">
        <v>33</v>
      </c>
      <c r="AV4" s="296" t="s">
        <v>34</v>
      </c>
      <c r="AW4" s="300" t="s">
        <v>48</v>
      </c>
      <c r="AX4" s="296" t="s">
        <v>35</v>
      </c>
      <c r="AY4" s="1040" t="s">
        <v>429</v>
      </c>
      <c r="AZ4" s="1041" t="s">
        <v>430</v>
      </c>
      <c r="BA4" s="1040" t="s">
        <v>429</v>
      </c>
      <c r="BB4" s="1041" t="s">
        <v>430</v>
      </c>
      <c r="BC4" s="1040" t="s">
        <v>429</v>
      </c>
      <c r="BD4" s="1041" t="s">
        <v>430</v>
      </c>
      <c r="BE4" s="1040" t="s">
        <v>429</v>
      </c>
      <c r="BF4" s="1041" t="s">
        <v>430</v>
      </c>
      <c r="BG4" s="1040" t="s">
        <v>429</v>
      </c>
      <c r="BH4" s="1041" t="s">
        <v>430</v>
      </c>
      <c r="BI4" s="1040" t="s">
        <v>429</v>
      </c>
      <c r="BJ4" s="1041" t="s">
        <v>430</v>
      </c>
      <c r="BK4" s="1040" t="s">
        <v>429</v>
      </c>
      <c r="BL4" s="1041" t="s">
        <v>430</v>
      </c>
      <c r="BM4" s="1040" t="s">
        <v>429</v>
      </c>
      <c r="BN4" s="1041" t="s">
        <v>430</v>
      </c>
      <c r="BO4" s="1040" t="s">
        <v>429</v>
      </c>
      <c r="BP4" s="1041" t="s">
        <v>430</v>
      </c>
      <c r="BQ4" s="1040" t="s">
        <v>429</v>
      </c>
      <c r="BR4" s="1041" t="s">
        <v>430</v>
      </c>
      <c r="BS4" s="1040" t="s">
        <v>429</v>
      </c>
      <c r="BT4" s="1041" t="s">
        <v>430</v>
      </c>
      <c r="BU4" s="1040" t="s">
        <v>429</v>
      </c>
      <c r="BV4" s="1041" t="s">
        <v>430</v>
      </c>
      <c r="BW4" s="1040" t="s">
        <v>429</v>
      </c>
      <c r="BX4" s="1041" t="s">
        <v>430</v>
      </c>
      <c r="BY4" s="1040" t="s">
        <v>429</v>
      </c>
      <c r="BZ4" s="1041" t="s">
        <v>430</v>
      </c>
      <c r="CA4" s="1233"/>
      <c r="CB4" s="1219"/>
      <c r="CC4" s="1221"/>
      <c r="CD4" s="1221"/>
      <c r="CE4" s="1223"/>
      <c r="CF4" s="1160"/>
      <c r="CG4" s="1119"/>
      <c r="CH4" s="1114"/>
      <c r="CI4" s="1174"/>
      <c r="CJ4" s="1119"/>
      <c r="CK4" s="1114"/>
      <c r="CL4" s="1174"/>
      <c r="CM4" s="1119"/>
      <c r="CN4" s="1114"/>
      <c r="CO4" s="1114"/>
      <c r="CP4" s="1114"/>
      <c r="CQ4" s="1114"/>
      <c r="CR4" s="1114"/>
      <c r="CS4" s="1174"/>
      <c r="CT4" s="1119"/>
      <c r="CU4" s="1114"/>
      <c r="CV4" s="1114"/>
      <c r="CW4" s="1114"/>
      <c r="CX4" s="1114"/>
      <c r="CY4" s="1114"/>
      <c r="CZ4" s="1174"/>
      <c r="DA4" s="1256"/>
      <c r="DB4" s="297" t="s">
        <v>278</v>
      </c>
      <c r="DC4" s="296" t="s">
        <v>139</v>
      </c>
      <c r="DD4" s="300" t="s">
        <v>102</v>
      </c>
      <c r="DE4" s="294" t="s">
        <v>103</v>
      </c>
      <c r="DF4" s="296" t="s">
        <v>417</v>
      </c>
      <c r="DG4" s="300" t="s">
        <v>89</v>
      </c>
      <c r="DH4" s="294" t="s">
        <v>90</v>
      </c>
      <c r="DI4" s="296" t="s">
        <v>91</v>
      </c>
      <c r="DJ4" s="300" t="s">
        <v>92</v>
      </c>
      <c r="DK4" s="298" t="s">
        <v>93</v>
      </c>
      <c r="DL4" s="295" t="s">
        <v>417</v>
      </c>
      <c r="DM4" s="1126"/>
      <c r="DN4" s="1117"/>
      <c r="DO4" s="1241"/>
      <c r="DP4" s="1244"/>
      <c r="DQ4" s="1247"/>
      <c r="DR4" s="301" t="s">
        <v>97</v>
      </c>
      <c r="DS4" s="302" t="s">
        <v>98</v>
      </c>
      <c r="DT4" s="300" t="s">
        <v>106</v>
      </c>
      <c r="DU4" s="294" t="s">
        <v>95</v>
      </c>
      <c r="DV4" s="296" t="s">
        <v>90</v>
      </c>
      <c r="DW4" s="1253"/>
      <c r="DX4" s="1252"/>
      <c r="DY4" s="1250"/>
      <c r="DZ4" s="1241"/>
      <c r="EA4" s="1255"/>
      <c r="EB4" s="1238"/>
      <c r="EC4" s="1236"/>
      <c r="ED4" s="1241"/>
      <c r="EE4" s="293"/>
      <c r="EF4" s="293"/>
    </row>
    <row r="5" spans="1:136" s="303" customFormat="1" ht="16.5" customHeight="1">
      <c r="A5" s="1164" t="s">
        <v>370</v>
      </c>
      <c r="B5" s="629" t="s">
        <v>377</v>
      </c>
      <c r="C5" s="631" t="s">
        <v>128</v>
      </c>
      <c r="D5" s="304">
        <v>1</v>
      </c>
      <c r="E5" s="632">
        <v>1</v>
      </c>
      <c r="F5" s="631" t="s">
        <v>128</v>
      </c>
      <c r="G5" s="633">
        <v>1</v>
      </c>
      <c r="H5" s="632">
        <v>1</v>
      </c>
      <c r="I5" s="633" t="s">
        <v>293</v>
      </c>
      <c r="J5" s="325" t="s">
        <v>654</v>
      </c>
      <c r="K5" s="304" t="s">
        <v>128</v>
      </c>
      <c r="L5" s="305" t="s">
        <v>286</v>
      </c>
      <c r="M5" s="634" t="s">
        <v>128</v>
      </c>
      <c r="N5" s="306"/>
      <c r="O5" s="306" t="s">
        <v>128</v>
      </c>
      <c r="P5" s="635"/>
      <c r="Q5" s="636" t="s">
        <v>128</v>
      </c>
      <c r="R5" s="637" t="s">
        <v>128</v>
      </c>
      <c r="S5" s="638" t="s">
        <v>128</v>
      </c>
      <c r="T5" s="638" t="s">
        <v>128</v>
      </c>
      <c r="U5" s="639"/>
      <c r="V5" s="640" t="s">
        <v>128</v>
      </c>
      <c r="W5" s="637" t="s">
        <v>128</v>
      </c>
      <c r="X5" s="638" t="s">
        <v>128</v>
      </c>
      <c r="Y5" s="638"/>
      <c r="Z5" s="639"/>
      <c r="AA5" s="304" t="s">
        <v>286</v>
      </c>
      <c r="AB5" s="306" t="s">
        <v>128</v>
      </c>
      <c r="AC5" s="305"/>
      <c r="AD5" s="641" t="s">
        <v>128</v>
      </c>
      <c r="AE5" s="642" t="s">
        <v>286</v>
      </c>
      <c r="AF5" s="330" t="s">
        <v>286</v>
      </c>
      <c r="AG5" s="330"/>
      <c r="AH5" s="330" t="s">
        <v>286</v>
      </c>
      <c r="AI5" s="325"/>
      <c r="AJ5" s="784" t="s">
        <v>770</v>
      </c>
      <c r="AK5" s="664" t="s">
        <v>293</v>
      </c>
      <c r="AL5" s="656" t="s">
        <v>94</v>
      </c>
      <c r="AM5" s="784" t="s">
        <v>451</v>
      </c>
      <c r="AN5" s="784" t="s">
        <v>771</v>
      </c>
      <c r="AO5" s="784" t="s">
        <v>772</v>
      </c>
      <c r="AP5" s="664" t="s">
        <v>128</v>
      </c>
      <c r="AQ5" s="656" t="s">
        <v>94</v>
      </c>
      <c r="AR5" s="1013"/>
      <c r="AS5" s="329" t="s">
        <v>128</v>
      </c>
      <c r="AT5" s="325" t="s">
        <v>655</v>
      </c>
      <c r="AU5" s="329" t="s">
        <v>128</v>
      </c>
      <c r="AV5" s="325"/>
      <c r="AW5" s="329">
        <v>6</v>
      </c>
      <c r="AX5" s="325">
        <v>11</v>
      </c>
      <c r="AY5" s="1042">
        <v>3</v>
      </c>
      <c r="AZ5" s="1043">
        <v>152</v>
      </c>
      <c r="BA5" s="1044">
        <v>1</v>
      </c>
      <c r="BB5" s="1043">
        <v>42</v>
      </c>
      <c r="BC5" s="1045">
        <v>1</v>
      </c>
      <c r="BD5" s="1046">
        <v>108</v>
      </c>
      <c r="BE5" s="1045"/>
      <c r="BF5" s="1046"/>
      <c r="BG5" s="1045"/>
      <c r="BH5" s="1046"/>
      <c r="BI5" s="1045"/>
      <c r="BJ5" s="1046"/>
      <c r="BK5" s="1047">
        <f>SUM(AY5,BA5,BC5,BE5,BG5,BI5)</f>
        <v>5</v>
      </c>
      <c r="BL5" s="1043">
        <f>SUM(AZ5,BB5,BD5,BF5,BH5,BJ5)</f>
        <v>302</v>
      </c>
      <c r="BM5" s="1042">
        <v>3</v>
      </c>
      <c r="BN5" s="1043">
        <v>135</v>
      </c>
      <c r="BO5" s="1044">
        <v>1</v>
      </c>
      <c r="BP5" s="1043">
        <v>37</v>
      </c>
      <c r="BQ5" s="1045">
        <v>1</v>
      </c>
      <c r="BR5" s="1046">
        <v>106</v>
      </c>
      <c r="BS5" s="1045"/>
      <c r="BT5" s="1046"/>
      <c r="BU5" s="1045"/>
      <c r="BV5" s="1046"/>
      <c r="BW5" s="1045"/>
      <c r="BX5" s="1046"/>
      <c r="BY5" s="1047">
        <f>SUM(BM5,BO5,BQ5,BS5,BU5,BW5)</f>
        <v>5</v>
      </c>
      <c r="BZ5" s="1043">
        <f>SUM(BN5,BP5,BR5,BT5,BV5,BX5)</f>
        <v>278</v>
      </c>
      <c r="CA5" s="641" t="s">
        <v>128</v>
      </c>
      <c r="CB5" s="329" t="s">
        <v>128</v>
      </c>
      <c r="CC5" s="330"/>
      <c r="CD5" s="330"/>
      <c r="CE5" s="325"/>
      <c r="CF5" s="784"/>
      <c r="CG5" s="654" t="s">
        <v>286</v>
      </c>
      <c r="CH5" s="306" t="s">
        <v>128</v>
      </c>
      <c r="CI5" s="305"/>
      <c r="CJ5" s="304" t="s">
        <v>286</v>
      </c>
      <c r="CK5" s="306"/>
      <c r="CL5" s="305"/>
      <c r="CM5" s="329"/>
      <c r="CN5" s="330"/>
      <c r="CO5" s="330"/>
      <c r="CP5" s="330"/>
      <c r="CQ5" s="330"/>
      <c r="CR5" s="330"/>
      <c r="CS5" s="325"/>
      <c r="CT5" s="654"/>
      <c r="CU5" s="306"/>
      <c r="CV5" s="306"/>
      <c r="CW5" s="306"/>
      <c r="CX5" s="306"/>
      <c r="CY5" s="306"/>
      <c r="CZ5" s="305"/>
      <c r="DA5" s="702"/>
      <c r="DB5" s="757"/>
      <c r="DC5" s="758"/>
      <c r="DD5" s="759"/>
      <c r="DE5" s="704"/>
      <c r="DF5" s="697"/>
      <c r="DG5" s="759" t="s">
        <v>286</v>
      </c>
      <c r="DH5" s="704"/>
      <c r="DI5" s="697" t="s">
        <v>521</v>
      </c>
      <c r="DJ5" s="759" t="s">
        <v>286</v>
      </c>
      <c r="DK5" s="704"/>
      <c r="DL5" s="697"/>
      <c r="DM5" s="760"/>
      <c r="DN5" s="761"/>
      <c r="DO5" s="762" t="s">
        <v>128</v>
      </c>
      <c r="DP5" s="759" t="s">
        <v>128</v>
      </c>
      <c r="DQ5" s="697"/>
      <c r="DR5" s="329"/>
      <c r="DS5" s="763"/>
      <c r="DT5" s="329"/>
      <c r="DU5" s="330"/>
      <c r="DV5" s="325"/>
      <c r="DW5" s="329"/>
      <c r="DX5" s="330" t="s">
        <v>128</v>
      </c>
      <c r="DY5" s="325"/>
      <c r="DZ5" s="764" t="s">
        <v>128</v>
      </c>
      <c r="EA5" s="304"/>
      <c r="EB5" s="306" t="s">
        <v>128</v>
      </c>
      <c r="EC5" s="305"/>
      <c r="ED5" s="765" t="s">
        <v>286</v>
      </c>
      <c r="EE5" s="307"/>
      <c r="EF5" s="307"/>
    </row>
    <row r="6" spans="1:136" s="303" customFormat="1" ht="16.5" customHeight="1">
      <c r="A6" s="1164"/>
      <c r="B6" s="630" t="s">
        <v>378</v>
      </c>
      <c r="C6" s="309"/>
      <c r="D6" s="308"/>
      <c r="E6" s="310"/>
      <c r="F6" s="309"/>
      <c r="G6" s="308"/>
      <c r="H6" s="310"/>
      <c r="I6" s="308"/>
      <c r="J6" s="326"/>
      <c r="K6" s="308" t="s">
        <v>128</v>
      </c>
      <c r="L6" s="310" t="s">
        <v>286</v>
      </c>
      <c r="M6" s="643" t="s">
        <v>128</v>
      </c>
      <c r="N6" s="309"/>
      <c r="O6" s="309"/>
      <c r="P6" s="644"/>
      <c r="Q6" s="645" t="s">
        <v>128</v>
      </c>
      <c r="R6" s="646" t="s">
        <v>128</v>
      </c>
      <c r="S6" s="309" t="s">
        <v>128</v>
      </c>
      <c r="T6" s="309" t="s">
        <v>128</v>
      </c>
      <c r="U6" s="310"/>
      <c r="V6" s="645" t="s">
        <v>128</v>
      </c>
      <c r="W6" s="646" t="s">
        <v>128</v>
      </c>
      <c r="X6" s="309" t="s">
        <v>128</v>
      </c>
      <c r="Y6" s="309"/>
      <c r="Z6" s="310"/>
      <c r="AA6" s="308" t="s">
        <v>128</v>
      </c>
      <c r="AB6" s="309" t="s">
        <v>128</v>
      </c>
      <c r="AC6" s="310"/>
      <c r="AD6" s="333" t="s">
        <v>128</v>
      </c>
      <c r="AE6" s="647"/>
      <c r="AF6" s="332"/>
      <c r="AG6" s="332"/>
      <c r="AH6" s="332" t="s">
        <v>128</v>
      </c>
      <c r="AI6" s="326"/>
      <c r="AJ6" s="770" t="s">
        <v>773</v>
      </c>
      <c r="AK6" s="331" t="s">
        <v>774</v>
      </c>
      <c r="AL6" s="326" t="s">
        <v>94</v>
      </c>
      <c r="AM6" s="770" t="s">
        <v>451</v>
      </c>
      <c r="AN6" s="770" t="s">
        <v>362</v>
      </c>
      <c r="AO6" s="770" t="s">
        <v>126</v>
      </c>
      <c r="AP6" s="331" t="s">
        <v>128</v>
      </c>
      <c r="AQ6" s="326" t="s">
        <v>94</v>
      </c>
      <c r="AR6" s="1014" t="s">
        <v>218</v>
      </c>
      <c r="AS6" s="331" t="s">
        <v>128</v>
      </c>
      <c r="AT6" s="326" t="s">
        <v>656</v>
      </c>
      <c r="AU6" s="331"/>
      <c r="AV6" s="326" t="s">
        <v>128</v>
      </c>
      <c r="AW6" s="331">
        <v>11</v>
      </c>
      <c r="AX6" s="326">
        <v>1</v>
      </c>
      <c r="AY6" s="1048"/>
      <c r="AZ6" s="1049"/>
      <c r="BA6" s="1048"/>
      <c r="BB6" s="1050"/>
      <c r="BC6" s="1051"/>
      <c r="BD6" s="1052"/>
      <c r="BE6" s="1051"/>
      <c r="BF6" s="1052"/>
      <c r="BG6" s="1051"/>
      <c r="BH6" s="1052"/>
      <c r="BI6" s="1051"/>
      <c r="BJ6" s="1052"/>
      <c r="BK6" s="1053">
        <f aca="true" t="shared" si="0" ref="BK6:BK39">SUM(AY6,BA6,BC6,BE6,BG6,BI6)</f>
        <v>0</v>
      </c>
      <c r="BL6" s="1050">
        <f aca="true" t="shared" si="1" ref="BL6:BL39">SUM(AZ6,BB6,BD6,BF6,BH6,BJ6)</f>
        <v>0</v>
      </c>
      <c r="BM6" s="1048"/>
      <c r="BN6" s="1049"/>
      <c r="BO6" s="1048"/>
      <c r="BP6" s="1050"/>
      <c r="BQ6" s="1051"/>
      <c r="BR6" s="1052"/>
      <c r="BS6" s="1051"/>
      <c r="BT6" s="1052"/>
      <c r="BU6" s="1051"/>
      <c r="BV6" s="1052"/>
      <c r="BW6" s="1051"/>
      <c r="BX6" s="1052"/>
      <c r="BY6" s="1053">
        <f aca="true" t="shared" si="2" ref="BY6:BY39">SUM(BM6,BO6,BQ6,BS6,BU6,BW6)</f>
        <v>0</v>
      </c>
      <c r="BZ6" s="1050">
        <f aca="true" t="shared" si="3" ref="BZ6:BZ39">SUM(BN6,BP6,BR6,BT6,BV6,BX6)</f>
        <v>0</v>
      </c>
      <c r="CA6" s="333"/>
      <c r="CB6" s="331"/>
      <c r="CC6" s="332"/>
      <c r="CD6" s="332"/>
      <c r="CE6" s="326"/>
      <c r="CF6" s="770"/>
      <c r="CG6" s="308"/>
      <c r="CH6" s="309" t="s">
        <v>128</v>
      </c>
      <c r="CI6" s="310"/>
      <c r="CJ6" s="308"/>
      <c r="CK6" s="309"/>
      <c r="CL6" s="310"/>
      <c r="CM6" s="331"/>
      <c r="CN6" s="332"/>
      <c r="CO6" s="332"/>
      <c r="CP6" s="332"/>
      <c r="CQ6" s="332"/>
      <c r="CR6" s="332"/>
      <c r="CS6" s="326"/>
      <c r="CT6" s="308"/>
      <c r="CU6" s="309"/>
      <c r="CV6" s="309"/>
      <c r="CW6" s="309"/>
      <c r="CX6" s="309"/>
      <c r="CY6" s="309"/>
      <c r="CZ6" s="310"/>
      <c r="DA6" s="333"/>
      <c r="DB6" s="766"/>
      <c r="DC6" s="767"/>
      <c r="DD6" s="331"/>
      <c r="DE6" s="332"/>
      <c r="DF6" s="326"/>
      <c r="DG6" s="331" t="s">
        <v>671</v>
      </c>
      <c r="DH6" s="332"/>
      <c r="DI6" s="326" t="s">
        <v>286</v>
      </c>
      <c r="DJ6" s="331" t="s">
        <v>286</v>
      </c>
      <c r="DK6" s="332"/>
      <c r="DL6" s="326"/>
      <c r="DM6" s="768"/>
      <c r="DN6" s="769"/>
      <c r="DO6" s="770"/>
      <c r="DP6" s="331"/>
      <c r="DQ6" s="326"/>
      <c r="DR6" s="331"/>
      <c r="DS6" s="771"/>
      <c r="DT6" s="331"/>
      <c r="DU6" s="332"/>
      <c r="DV6" s="326"/>
      <c r="DW6" s="331"/>
      <c r="DX6" s="330" t="s">
        <v>128</v>
      </c>
      <c r="DY6" s="325"/>
      <c r="DZ6" s="765"/>
      <c r="EA6" s="304"/>
      <c r="EB6" s="306" t="s">
        <v>128</v>
      </c>
      <c r="EC6" s="305"/>
      <c r="ED6" s="765" t="s">
        <v>128</v>
      </c>
      <c r="EE6" s="307"/>
      <c r="EF6" s="307"/>
    </row>
    <row r="7" spans="1:136" s="303" customFormat="1" ht="16.5" customHeight="1">
      <c r="A7" s="1164"/>
      <c r="B7" s="630" t="s">
        <v>379</v>
      </c>
      <c r="C7" s="309"/>
      <c r="D7" s="308"/>
      <c r="E7" s="310"/>
      <c r="F7" s="309"/>
      <c r="G7" s="308"/>
      <c r="H7" s="310"/>
      <c r="I7" s="308"/>
      <c r="J7" s="326"/>
      <c r="K7" s="308" t="s">
        <v>128</v>
      </c>
      <c r="L7" s="310" t="s">
        <v>286</v>
      </c>
      <c r="M7" s="643" t="s">
        <v>128</v>
      </c>
      <c r="N7" s="309"/>
      <c r="O7" s="309"/>
      <c r="P7" s="644"/>
      <c r="Q7" s="645" t="s">
        <v>128</v>
      </c>
      <c r="R7" s="646" t="s">
        <v>128</v>
      </c>
      <c r="S7" s="309" t="s">
        <v>128</v>
      </c>
      <c r="T7" s="309" t="s">
        <v>128</v>
      </c>
      <c r="U7" s="310"/>
      <c r="V7" s="645" t="s">
        <v>128</v>
      </c>
      <c r="W7" s="646" t="s">
        <v>128</v>
      </c>
      <c r="X7" s="309" t="s">
        <v>286</v>
      </c>
      <c r="Y7" s="309"/>
      <c r="Z7" s="310"/>
      <c r="AA7" s="308"/>
      <c r="AB7" s="309"/>
      <c r="AC7" s="310"/>
      <c r="AD7" s="333" t="s">
        <v>128</v>
      </c>
      <c r="AE7" s="647"/>
      <c r="AF7" s="332"/>
      <c r="AG7" s="332" t="s">
        <v>128</v>
      </c>
      <c r="AH7" s="332" t="s">
        <v>128</v>
      </c>
      <c r="AI7" s="326"/>
      <c r="AJ7" s="770" t="s">
        <v>775</v>
      </c>
      <c r="AK7" s="331" t="s">
        <v>776</v>
      </c>
      <c r="AL7" s="326" t="s">
        <v>777</v>
      </c>
      <c r="AM7" s="770" t="s">
        <v>451</v>
      </c>
      <c r="AN7" s="770" t="s">
        <v>229</v>
      </c>
      <c r="AO7" s="770" t="s">
        <v>255</v>
      </c>
      <c r="AP7" s="331" t="s">
        <v>128</v>
      </c>
      <c r="AQ7" s="326" t="s">
        <v>94</v>
      </c>
      <c r="AR7" s="1014"/>
      <c r="AS7" s="331" t="s">
        <v>128</v>
      </c>
      <c r="AT7" s="326" t="s">
        <v>264</v>
      </c>
      <c r="AU7" s="331"/>
      <c r="AV7" s="326"/>
      <c r="AW7" s="331">
        <v>1</v>
      </c>
      <c r="AX7" s="326"/>
      <c r="AY7" s="1054">
        <v>1</v>
      </c>
      <c r="AZ7" s="1055">
        <v>23</v>
      </c>
      <c r="BA7" s="1054">
        <v>1</v>
      </c>
      <c r="BB7" s="1055">
        <v>78</v>
      </c>
      <c r="BC7" s="1054"/>
      <c r="BD7" s="1055"/>
      <c r="BE7" s="1054"/>
      <c r="BF7" s="1055"/>
      <c r="BG7" s="1054"/>
      <c r="BH7" s="1055"/>
      <c r="BI7" s="1054"/>
      <c r="BJ7" s="1055"/>
      <c r="BK7" s="1053">
        <f t="shared" si="0"/>
        <v>2</v>
      </c>
      <c r="BL7" s="1050">
        <f t="shared" si="1"/>
        <v>101</v>
      </c>
      <c r="BM7" s="1054">
        <v>1</v>
      </c>
      <c r="BN7" s="1055">
        <v>11</v>
      </c>
      <c r="BO7" s="1054">
        <v>1</v>
      </c>
      <c r="BP7" s="1055">
        <v>81</v>
      </c>
      <c r="BQ7" s="1054"/>
      <c r="BR7" s="1055"/>
      <c r="BS7" s="1054">
        <v>1</v>
      </c>
      <c r="BT7" s="1055">
        <v>12</v>
      </c>
      <c r="BU7" s="1054"/>
      <c r="BV7" s="1055"/>
      <c r="BW7" s="1054"/>
      <c r="BX7" s="1055"/>
      <c r="BY7" s="1053">
        <f t="shared" si="2"/>
        <v>3</v>
      </c>
      <c r="BZ7" s="1050">
        <f t="shared" si="3"/>
        <v>104</v>
      </c>
      <c r="CA7" s="333" t="s">
        <v>128</v>
      </c>
      <c r="CB7" s="331" t="s">
        <v>128</v>
      </c>
      <c r="CC7" s="332"/>
      <c r="CD7" s="332"/>
      <c r="CE7" s="326"/>
      <c r="CF7" s="770" t="s">
        <v>808</v>
      </c>
      <c r="CG7" s="308"/>
      <c r="CH7" s="309" t="s">
        <v>128</v>
      </c>
      <c r="CI7" s="310"/>
      <c r="CJ7" s="308"/>
      <c r="CK7" s="309"/>
      <c r="CL7" s="310"/>
      <c r="CM7" s="331"/>
      <c r="CN7" s="332"/>
      <c r="CO7" s="332"/>
      <c r="CP7" s="332"/>
      <c r="CQ7" s="332"/>
      <c r="CR7" s="332"/>
      <c r="CS7" s="326"/>
      <c r="CT7" s="308"/>
      <c r="CU7" s="309"/>
      <c r="CV7" s="309"/>
      <c r="CW7" s="309"/>
      <c r="CX7" s="309"/>
      <c r="CY7" s="309"/>
      <c r="CZ7" s="310"/>
      <c r="DA7" s="333"/>
      <c r="DB7" s="766"/>
      <c r="DC7" s="767"/>
      <c r="DD7" s="331"/>
      <c r="DE7" s="332"/>
      <c r="DF7" s="326"/>
      <c r="DG7" s="331"/>
      <c r="DH7" s="330"/>
      <c r="DI7" s="325"/>
      <c r="DJ7" s="329"/>
      <c r="DK7" s="330" t="s">
        <v>522</v>
      </c>
      <c r="DL7" s="325"/>
      <c r="DM7" s="760">
        <v>16</v>
      </c>
      <c r="DN7" s="761">
        <v>64</v>
      </c>
      <c r="DO7" s="770"/>
      <c r="DP7" s="331"/>
      <c r="DQ7" s="326"/>
      <c r="DR7" s="331"/>
      <c r="DS7" s="771"/>
      <c r="DT7" s="331"/>
      <c r="DU7" s="332"/>
      <c r="DV7" s="326"/>
      <c r="DW7" s="331" t="s">
        <v>128</v>
      </c>
      <c r="DX7" s="330"/>
      <c r="DY7" s="325" t="s">
        <v>128</v>
      </c>
      <c r="DZ7" s="765" t="s">
        <v>128</v>
      </c>
      <c r="EA7" s="304" t="s">
        <v>286</v>
      </c>
      <c r="EB7" s="306"/>
      <c r="EC7" s="305"/>
      <c r="ED7" s="765"/>
      <c r="EE7" s="307"/>
      <c r="EF7" s="307"/>
    </row>
    <row r="8" spans="1:136" s="303" customFormat="1" ht="16.5" customHeight="1">
      <c r="A8" s="1164"/>
      <c r="B8" s="630" t="s">
        <v>380</v>
      </c>
      <c r="C8" s="309"/>
      <c r="D8" s="308"/>
      <c r="E8" s="310"/>
      <c r="F8" s="309"/>
      <c r="G8" s="308"/>
      <c r="H8" s="310"/>
      <c r="I8" s="308" t="s">
        <v>128</v>
      </c>
      <c r="J8" s="326" t="s">
        <v>300</v>
      </c>
      <c r="K8" s="308" t="s">
        <v>128</v>
      </c>
      <c r="L8" s="310" t="s">
        <v>128</v>
      </c>
      <c r="M8" s="643" t="s">
        <v>128</v>
      </c>
      <c r="N8" s="309"/>
      <c r="O8" s="309"/>
      <c r="P8" s="644"/>
      <c r="Q8" s="645" t="s">
        <v>128</v>
      </c>
      <c r="R8" s="646" t="s">
        <v>128</v>
      </c>
      <c r="S8" s="309" t="s">
        <v>128</v>
      </c>
      <c r="T8" s="309" t="s">
        <v>128</v>
      </c>
      <c r="U8" s="310"/>
      <c r="V8" s="645" t="s">
        <v>128</v>
      </c>
      <c r="W8" s="646" t="s">
        <v>128</v>
      </c>
      <c r="X8" s="309" t="s">
        <v>128</v>
      </c>
      <c r="Y8" s="309"/>
      <c r="Z8" s="310"/>
      <c r="AA8" s="308"/>
      <c r="AB8" s="309" t="s">
        <v>128</v>
      </c>
      <c r="AC8" s="310"/>
      <c r="AD8" s="336" t="s">
        <v>128</v>
      </c>
      <c r="AE8" s="648"/>
      <c r="AF8" s="335"/>
      <c r="AG8" s="335"/>
      <c r="AH8" s="335"/>
      <c r="AI8" s="327" t="s">
        <v>128</v>
      </c>
      <c r="AJ8" s="770" t="s">
        <v>778</v>
      </c>
      <c r="AK8" s="331" t="s">
        <v>303</v>
      </c>
      <c r="AL8" s="326" t="s">
        <v>94</v>
      </c>
      <c r="AM8" s="770" t="s">
        <v>451</v>
      </c>
      <c r="AN8" s="770" t="s">
        <v>362</v>
      </c>
      <c r="AO8" s="770" t="s">
        <v>126</v>
      </c>
      <c r="AP8" s="331" t="s">
        <v>128</v>
      </c>
      <c r="AQ8" s="326" t="s">
        <v>94</v>
      </c>
      <c r="AR8" s="770"/>
      <c r="AS8" s="334" t="s">
        <v>128</v>
      </c>
      <c r="AT8" s="327" t="s">
        <v>300</v>
      </c>
      <c r="AU8" s="331" t="s">
        <v>128</v>
      </c>
      <c r="AV8" s="326"/>
      <c r="AW8" s="331">
        <v>1</v>
      </c>
      <c r="AX8" s="326">
        <v>1</v>
      </c>
      <c r="AY8" s="1056"/>
      <c r="AZ8" s="1057"/>
      <c r="BA8" s="1056"/>
      <c r="BB8" s="1057"/>
      <c r="BC8" s="1058">
        <v>2</v>
      </c>
      <c r="BD8" s="1057">
        <v>91</v>
      </c>
      <c r="BE8" s="1058">
        <v>1</v>
      </c>
      <c r="BF8" s="1057">
        <v>49</v>
      </c>
      <c r="BG8" s="1058"/>
      <c r="BH8" s="1057"/>
      <c r="BI8" s="1058"/>
      <c r="BJ8" s="1057"/>
      <c r="BK8" s="1053">
        <f t="shared" si="0"/>
        <v>3</v>
      </c>
      <c r="BL8" s="1050">
        <f t="shared" si="1"/>
        <v>140</v>
      </c>
      <c r="BM8" s="1056"/>
      <c r="BN8" s="1057"/>
      <c r="BO8" s="1056"/>
      <c r="BP8" s="1057"/>
      <c r="BQ8" s="1058">
        <v>2</v>
      </c>
      <c r="BR8" s="1057">
        <v>88</v>
      </c>
      <c r="BS8" s="1058">
        <v>1</v>
      </c>
      <c r="BT8" s="1057">
        <v>48</v>
      </c>
      <c r="BU8" s="1058"/>
      <c r="BV8" s="1057"/>
      <c r="BW8" s="1058"/>
      <c r="BX8" s="1057"/>
      <c r="BY8" s="1053">
        <f t="shared" si="2"/>
        <v>3</v>
      </c>
      <c r="BZ8" s="1050">
        <f t="shared" si="3"/>
        <v>136</v>
      </c>
      <c r="CA8" s="333" t="s">
        <v>128</v>
      </c>
      <c r="CB8" s="331" t="s">
        <v>128</v>
      </c>
      <c r="CC8" s="332" t="s">
        <v>128</v>
      </c>
      <c r="CD8" s="332" t="s">
        <v>128</v>
      </c>
      <c r="CE8" s="326"/>
      <c r="CF8" s="770"/>
      <c r="CG8" s="308" t="s">
        <v>128</v>
      </c>
      <c r="CH8" s="309"/>
      <c r="CI8" s="310" t="s">
        <v>128</v>
      </c>
      <c r="CJ8" s="308" t="s">
        <v>128</v>
      </c>
      <c r="CK8" s="309"/>
      <c r="CL8" s="310"/>
      <c r="CM8" s="331"/>
      <c r="CN8" s="332"/>
      <c r="CO8" s="332"/>
      <c r="CP8" s="332"/>
      <c r="CQ8" s="332"/>
      <c r="CR8" s="332"/>
      <c r="CS8" s="326"/>
      <c r="CT8" s="308"/>
      <c r="CU8" s="309"/>
      <c r="CV8" s="309"/>
      <c r="CW8" s="309"/>
      <c r="CX8" s="309"/>
      <c r="CY8" s="309"/>
      <c r="CZ8" s="310"/>
      <c r="DA8" s="333"/>
      <c r="DB8" s="766"/>
      <c r="DC8" s="767"/>
      <c r="DD8" s="331"/>
      <c r="DE8" s="332"/>
      <c r="DF8" s="326"/>
      <c r="DG8" s="331"/>
      <c r="DH8" s="332"/>
      <c r="DI8" s="326"/>
      <c r="DJ8" s="331"/>
      <c r="DK8" s="332"/>
      <c r="DL8" s="326"/>
      <c r="DM8" s="768">
        <v>11</v>
      </c>
      <c r="DN8" s="769"/>
      <c r="DO8" s="770"/>
      <c r="DP8" s="331"/>
      <c r="DQ8" s="326"/>
      <c r="DR8" s="331"/>
      <c r="DS8" s="771"/>
      <c r="DT8" s="331"/>
      <c r="DU8" s="332"/>
      <c r="DV8" s="326"/>
      <c r="DW8" s="331" t="s">
        <v>128</v>
      </c>
      <c r="DX8" s="332"/>
      <c r="DY8" s="326" t="s">
        <v>128</v>
      </c>
      <c r="DZ8" s="772" t="s">
        <v>128</v>
      </c>
      <c r="EA8" s="308"/>
      <c r="EB8" s="309"/>
      <c r="EC8" s="310" t="s">
        <v>128</v>
      </c>
      <c r="ED8" s="772" t="s">
        <v>128</v>
      </c>
      <c r="EE8" s="307"/>
      <c r="EF8" s="307"/>
    </row>
    <row r="9" spans="1:136" s="303" customFormat="1" ht="16.5" customHeight="1">
      <c r="A9" s="1164"/>
      <c r="B9" s="630" t="s">
        <v>381</v>
      </c>
      <c r="C9" s="309" t="s">
        <v>128</v>
      </c>
      <c r="D9" s="308"/>
      <c r="E9" s="310"/>
      <c r="F9" s="309"/>
      <c r="G9" s="308"/>
      <c r="H9" s="310"/>
      <c r="I9" s="308"/>
      <c r="J9" s="326"/>
      <c r="K9" s="308" t="s">
        <v>128</v>
      </c>
      <c r="L9" s="310" t="s">
        <v>128</v>
      </c>
      <c r="M9" s="643" t="s">
        <v>128</v>
      </c>
      <c r="N9" s="309" t="s">
        <v>286</v>
      </c>
      <c r="O9" s="309" t="s">
        <v>286</v>
      </c>
      <c r="P9" s="644"/>
      <c r="Q9" s="645" t="s">
        <v>128</v>
      </c>
      <c r="R9" s="646" t="s">
        <v>128</v>
      </c>
      <c r="S9" s="309" t="s">
        <v>128</v>
      </c>
      <c r="T9" s="309" t="s">
        <v>128</v>
      </c>
      <c r="U9" s="310"/>
      <c r="V9" s="645" t="s">
        <v>128</v>
      </c>
      <c r="W9" s="646" t="s">
        <v>128</v>
      </c>
      <c r="X9" s="309" t="s">
        <v>128</v>
      </c>
      <c r="Y9" s="309"/>
      <c r="Z9" s="310"/>
      <c r="AA9" s="308" t="s">
        <v>286</v>
      </c>
      <c r="AB9" s="309" t="s">
        <v>128</v>
      </c>
      <c r="AC9" s="310" t="s">
        <v>128</v>
      </c>
      <c r="AD9" s="333" t="s">
        <v>128</v>
      </c>
      <c r="AE9" s="648"/>
      <c r="AF9" s="335"/>
      <c r="AG9" s="335"/>
      <c r="AH9" s="335"/>
      <c r="AI9" s="327" t="s">
        <v>128</v>
      </c>
      <c r="AJ9" s="770" t="s">
        <v>778</v>
      </c>
      <c r="AK9" s="331" t="s">
        <v>303</v>
      </c>
      <c r="AL9" s="326" t="s">
        <v>94</v>
      </c>
      <c r="AM9" s="770" t="s">
        <v>437</v>
      </c>
      <c r="AN9" s="770" t="s">
        <v>362</v>
      </c>
      <c r="AO9" s="770" t="s">
        <v>127</v>
      </c>
      <c r="AP9" s="759" t="s">
        <v>303</v>
      </c>
      <c r="AQ9" s="697" t="s">
        <v>303</v>
      </c>
      <c r="AR9" s="770"/>
      <c r="AS9" s="334" t="s">
        <v>286</v>
      </c>
      <c r="AT9" s="327" t="s">
        <v>657</v>
      </c>
      <c r="AU9" s="331" t="s">
        <v>286</v>
      </c>
      <c r="AV9" s="326"/>
      <c r="AW9" s="331">
        <v>1</v>
      </c>
      <c r="AX9" s="326"/>
      <c r="AY9" s="1054">
        <v>1</v>
      </c>
      <c r="AZ9" s="1057">
        <v>38</v>
      </c>
      <c r="BA9" s="1054">
        <v>2</v>
      </c>
      <c r="BB9" s="1057">
        <v>32</v>
      </c>
      <c r="BC9" s="1054"/>
      <c r="BD9" s="1055"/>
      <c r="BE9" s="1054"/>
      <c r="BF9" s="1055"/>
      <c r="BG9" s="1054"/>
      <c r="BH9" s="1055"/>
      <c r="BI9" s="1054"/>
      <c r="BJ9" s="1055"/>
      <c r="BK9" s="1053">
        <f t="shared" si="0"/>
        <v>3</v>
      </c>
      <c r="BL9" s="1049">
        <f t="shared" si="1"/>
        <v>70</v>
      </c>
      <c r="BM9" s="1054">
        <v>1</v>
      </c>
      <c r="BN9" s="1057">
        <v>40</v>
      </c>
      <c r="BO9" s="1054">
        <v>2</v>
      </c>
      <c r="BP9" s="1057">
        <v>27</v>
      </c>
      <c r="BQ9" s="1054"/>
      <c r="BR9" s="1055"/>
      <c r="BS9" s="1054"/>
      <c r="BT9" s="1055"/>
      <c r="BU9" s="1054"/>
      <c r="BV9" s="1055"/>
      <c r="BW9" s="1054"/>
      <c r="BX9" s="1055"/>
      <c r="BY9" s="1053">
        <f t="shared" si="2"/>
        <v>3</v>
      </c>
      <c r="BZ9" s="1049">
        <f t="shared" si="3"/>
        <v>67</v>
      </c>
      <c r="CA9" s="333" t="s">
        <v>128</v>
      </c>
      <c r="CB9" s="331" t="s">
        <v>128</v>
      </c>
      <c r="CC9" s="332"/>
      <c r="CD9" s="332"/>
      <c r="CE9" s="326"/>
      <c r="CF9" s="770"/>
      <c r="CG9" s="308"/>
      <c r="CH9" s="309" t="s">
        <v>128</v>
      </c>
      <c r="CI9" s="310" t="s">
        <v>128</v>
      </c>
      <c r="CJ9" s="308"/>
      <c r="CK9" s="309"/>
      <c r="CL9" s="310"/>
      <c r="CM9" s="331"/>
      <c r="CN9" s="332"/>
      <c r="CO9" s="332"/>
      <c r="CP9" s="332"/>
      <c r="CQ9" s="332"/>
      <c r="CR9" s="332"/>
      <c r="CS9" s="326"/>
      <c r="CT9" s="308"/>
      <c r="CU9" s="309"/>
      <c r="CV9" s="309"/>
      <c r="CW9" s="309"/>
      <c r="CX9" s="309"/>
      <c r="CY9" s="309"/>
      <c r="CZ9" s="310"/>
      <c r="DA9" s="333"/>
      <c r="DB9" s="766"/>
      <c r="DC9" s="767"/>
      <c r="DD9" s="331"/>
      <c r="DE9" s="332"/>
      <c r="DF9" s="326"/>
      <c r="DG9" s="331"/>
      <c r="DH9" s="332"/>
      <c r="DI9" s="326"/>
      <c r="DJ9" s="331"/>
      <c r="DK9" s="332"/>
      <c r="DL9" s="326"/>
      <c r="DM9" s="768">
        <v>6</v>
      </c>
      <c r="DN9" s="769"/>
      <c r="DO9" s="770"/>
      <c r="DP9" s="331"/>
      <c r="DQ9" s="326"/>
      <c r="DR9" s="331"/>
      <c r="DS9" s="771"/>
      <c r="DT9" s="331"/>
      <c r="DU9" s="332"/>
      <c r="DV9" s="326"/>
      <c r="DW9" s="331" t="s">
        <v>128</v>
      </c>
      <c r="DX9" s="332"/>
      <c r="DY9" s="326"/>
      <c r="DZ9" s="772"/>
      <c r="EA9" s="308" t="s">
        <v>128</v>
      </c>
      <c r="EB9" s="309"/>
      <c r="EC9" s="310"/>
      <c r="ED9" s="772" t="s">
        <v>128</v>
      </c>
      <c r="EE9" s="307"/>
      <c r="EF9" s="307"/>
    </row>
    <row r="10" spans="1:136" s="303" customFormat="1" ht="16.5" customHeight="1">
      <c r="A10" s="1165"/>
      <c r="B10" s="786" t="s">
        <v>382</v>
      </c>
      <c r="C10" s="311"/>
      <c r="D10" s="313"/>
      <c r="E10" s="312"/>
      <c r="F10" s="311"/>
      <c r="G10" s="313"/>
      <c r="H10" s="312"/>
      <c r="I10" s="313"/>
      <c r="J10" s="327"/>
      <c r="K10" s="313" t="s">
        <v>128</v>
      </c>
      <c r="L10" s="312" t="s">
        <v>128</v>
      </c>
      <c r="M10" s="649"/>
      <c r="N10" s="311"/>
      <c r="O10" s="311"/>
      <c r="P10" s="650"/>
      <c r="Q10" s="651" t="s">
        <v>128</v>
      </c>
      <c r="R10" s="652" t="s">
        <v>128</v>
      </c>
      <c r="S10" s="311"/>
      <c r="T10" s="311" t="s">
        <v>128</v>
      </c>
      <c r="U10" s="312"/>
      <c r="V10" s="651" t="s">
        <v>128</v>
      </c>
      <c r="W10" s="652" t="s">
        <v>128</v>
      </c>
      <c r="X10" s="311"/>
      <c r="Y10" s="311"/>
      <c r="Z10" s="312" t="s">
        <v>286</v>
      </c>
      <c r="AA10" s="313" t="s">
        <v>128</v>
      </c>
      <c r="AB10" s="311" t="s">
        <v>128</v>
      </c>
      <c r="AC10" s="312"/>
      <c r="AD10" s="336" t="s">
        <v>128</v>
      </c>
      <c r="AE10" s="648"/>
      <c r="AF10" s="335"/>
      <c r="AG10" s="335"/>
      <c r="AH10" s="335"/>
      <c r="AI10" s="327" t="s">
        <v>128</v>
      </c>
      <c r="AJ10" s="1015" t="s">
        <v>779</v>
      </c>
      <c r="AK10" s="334" t="s">
        <v>303</v>
      </c>
      <c r="AL10" s="327" t="s">
        <v>94</v>
      </c>
      <c r="AM10" s="777" t="s">
        <v>437</v>
      </c>
      <c r="AN10" s="770" t="s">
        <v>362</v>
      </c>
      <c r="AO10" s="777" t="s">
        <v>131</v>
      </c>
      <c r="AP10" s="334" t="s">
        <v>128</v>
      </c>
      <c r="AQ10" s="327" t="s">
        <v>94</v>
      </c>
      <c r="AR10" s="1015"/>
      <c r="AS10" s="334" t="s">
        <v>128</v>
      </c>
      <c r="AT10" s="327" t="s">
        <v>523</v>
      </c>
      <c r="AU10" s="334"/>
      <c r="AV10" s="327" t="s">
        <v>128</v>
      </c>
      <c r="AW10" s="334"/>
      <c r="AX10" s="327"/>
      <c r="AY10" s="1059">
        <v>1</v>
      </c>
      <c r="AZ10" s="1060">
        <v>24</v>
      </c>
      <c r="BA10" s="1059">
        <v>2</v>
      </c>
      <c r="BB10" s="1060">
        <v>48</v>
      </c>
      <c r="BC10" s="1059">
        <v>1</v>
      </c>
      <c r="BD10" s="1060">
        <v>19</v>
      </c>
      <c r="BE10" s="1059"/>
      <c r="BF10" s="1060"/>
      <c r="BG10" s="1059"/>
      <c r="BH10" s="1060"/>
      <c r="BI10" s="1059"/>
      <c r="BJ10" s="1060"/>
      <c r="BK10" s="1061">
        <f t="shared" si="0"/>
        <v>4</v>
      </c>
      <c r="BL10" s="1062">
        <f t="shared" si="1"/>
        <v>91</v>
      </c>
      <c r="BM10" s="1059">
        <v>1</v>
      </c>
      <c r="BN10" s="1060">
        <v>34</v>
      </c>
      <c r="BO10" s="1059">
        <v>2</v>
      </c>
      <c r="BP10" s="1060">
        <v>24</v>
      </c>
      <c r="BQ10" s="1059">
        <v>1</v>
      </c>
      <c r="BR10" s="1060">
        <v>14</v>
      </c>
      <c r="BS10" s="1059"/>
      <c r="BT10" s="1060"/>
      <c r="BU10" s="1059"/>
      <c r="BV10" s="1060"/>
      <c r="BW10" s="1059"/>
      <c r="BX10" s="1060"/>
      <c r="BY10" s="1061">
        <f t="shared" si="2"/>
        <v>4</v>
      </c>
      <c r="BZ10" s="1062">
        <f t="shared" si="3"/>
        <v>72</v>
      </c>
      <c r="CA10" s="336" t="s">
        <v>128</v>
      </c>
      <c r="CB10" s="334"/>
      <c r="CC10" s="335"/>
      <c r="CD10" s="335" t="s">
        <v>808</v>
      </c>
      <c r="CE10" s="327"/>
      <c r="CF10" s="777"/>
      <c r="CG10" s="313"/>
      <c r="CH10" s="311" t="s">
        <v>128</v>
      </c>
      <c r="CI10" s="312"/>
      <c r="CJ10" s="313" t="s">
        <v>286</v>
      </c>
      <c r="CK10" s="311"/>
      <c r="CL10" s="312"/>
      <c r="CM10" s="334"/>
      <c r="CN10" s="335"/>
      <c r="CO10" s="335"/>
      <c r="CP10" s="335"/>
      <c r="CQ10" s="335"/>
      <c r="CR10" s="335"/>
      <c r="CS10" s="327"/>
      <c r="CT10" s="313"/>
      <c r="CU10" s="311"/>
      <c r="CV10" s="311"/>
      <c r="CW10" s="311"/>
      <c r="CX10" s="311"/>
      <c r="CY10" s="311"/>
      <c r="CZ10" s="312"/>
      <c r="DA10" s="336"/>
      <c r="DB10" s="773"/>
      <c r="DC10" s="774"/>
      <c r="DD10" s="334"/>
      <c r="DE10" s="335"/>
      <c r="DF10" s="327"/>
      <c r="DG10" s="334"/>
      <c r="DH10" s="335"/>
      <c r="DI10" s="327"/>
      <c r="DJ10" s="334"/>
      <c r="DK10" s="335"/>
      <c r="DL10" s="327"/>
      <c r="DM10" s="775"/>
      <c r="DN10" s="776"/>
      <c r="DO10" s="777"/>
      <c r="DP10" s="334"/>
      <c r="DQ10" s="327"/>
      <c r="DR10" s="334"/>
      <c r="DS10" s="778"/>
      <c r="DT10" s="334"/>
      <c r="DU10" s="335"/>
      <c r="DV10" s="327"/>
      <c r="DW10" s="334" t="s">
        <v>128</v>
      </c>
      <c r="DX10" s="335" t="s">
        <v>286</v>
      </c>
      <c r="DY10" s="327"/>
      <c r="DZ10" s="779" t="s">
        <v>286</v>
      </c>
      <c r="EA10" s="313" t="s">
        <v>128</v>
      </c>
      <c r="EB10" s="311"/>
      <c r="EC10" s="312"/>
      <c r="ED10" s="779" t="s">
        <v>286</v>
      </c>
      <c r="EE10" s="307"/>
      <c r="EF10" s="307"/>
    </row>
    <row r="11" spans="1:136" s="303" customFormat="1" ht="16.5" customHeight="1">
      <c r="A11" s="1177" t="s">
        <v>410</v>
      </c>
      <c r="B11" s="787" t="s">
        <v>383</v>
      </c>
      <c r="C11" s="653" t="s">
        <v>128</v>
      </c>
      <c r="D11" s="654">
        <v>2</v>
      </c>
      <c r="E11" s="655">
        <v>2</v>
      </c>
      <c r="F11" s="653" t="s">
        <v>128</v>
      </c>
      <c r="G11" s="654">
        <v>2</v>
      </c>
      <c r="H11" s="655">
        <v>2</v>
      </c>
      <c r="I11" s="654" t="s">
        <v>128</v>
      </c>
      <c r="J11" s="656" t="s">
        <v>296</v>
      </c>
      <c r="K11" s="654" t="s">
        <v>128</v>
      </c>
      <c r="L11" s="655" t="s">
        <v>128</v>
      </c>
      <c r="M11" s="657"/>
      <c r="N11" s="653"/>
      <c r="O11" s="653"/>
      <c r="P11" s="658"/>
      <c r="Q11" s="659" t="s">
        <v>128</v>
      </c>
      <c r="R11" s="660" t="s">
        <v>128</v>
      </c>
      <c r="S11" s="653" t="s">
        <v>128</v>
      </c>
      <c r="T11" s="653" t="s">
        <v>128</v>
      </c>
      <c r="U11" s="655" t="s">
        <v>128</v>
      </c>
      <c r="V11" s="659" t="s">
        <v>128</v>
      </c>
      <c r="W11" s="660" t="s">
        <v>128</v>
      </c>
      <c r="X11" s="653" t="s">
        <v>128</v>
      </c>
      <c r="Y11" s="653"/>
      <c r="Z11" s="655"/>
      <c r="AA11" s="654" t="s">
        <v>128</v>
      </c>
      <c r="AB11" s="653" t="s">
        <v>128</v>
      </c>
      <c r="AC11" s="655"/>
      <c r="AD11" s="661" t="s">
        <v>128</v>
      </c>
      <c r="AE11" s="662"/>
      <c r="AF11" s="663"/>
      <c r="AG11" s="663"/>
      <c r="AH11" s="663"/>
      <c r="AI11" s="656"/>
      <c r="AJ11" s="784" t="s">
        <v>780</v>
      </c>
      <c r="AK11" s="664" t="s">
        <v>303</v>
      </c>
      <c r="AL11" s="656" t="s">
        <v>94</v>
      </c>
      <c r="AM11" s="784" t="s">
        <v>448</v>
      </c>
      <c r="AN11" s="784" t="s">
        <v>362</v>
      </c>
      <c r="AO11" s="784" t="s">
        <v>126</v>
      </c>
      <c r="AP11" s="664" t="s">
        <v>128</v>
      </c>
      <c r="AQ11" s="656" t="s">
        <v>94</v>
      </c>
      <c r="AR11" s="784"/>
      <c r="AS11" s="664" t="s">
        <v>128</v>
      </c>
      <c r="AT11" s="656" t="s">
        <v>264</v>
      </c>
      <c r="AU11" s="664"/>
      <c r="AV11" s="656"/>
      <c r="AW11" s="664">
        <v>1</v>
      </c>
      <c r="AX11" s="656">
        <v>10</v>
      </c>
      <c r="AY11" s="1044">
        <v>6</v>
      </c>
      <c r="AZ11" s="1063">
        <v>158</v>
      </c>
      <c r="BA11" s="1064">
        <v>6</v>
      </c>
      <c r="BB11" s="1063">
        <v>139</v>
      </c>
      <c r="BC11" s="1064"/>
      <c r="BD11" s="1063"/>
      <c r="BE11" s="1064"/>
      <c r="BF11" s="1063"/>
      <c r="BG11" s="1064"/>
      <c r="BH11" s="1063"/>
      <c r="BI11" s="1064"/>
      <c r="BJ11" s="1063"/>
      <c r="BK11" s="1047">
        <f t="shared" si="0"/>
        <v>12</v>
      </c>
      <c r="BL11" s="1065">
        <f t="shared" si="1"/>
        <v>297</v>
      </c>
      <c r="BM11" s="1044">
        <v>6</v>
      </c>
      <c r="BN11" s="1063">
        <v>150</v>
      </c>
      <c r="BO11" s="1064">
        <v>6</v>
      </c>
      <c r="BP11" s="1063">
        <v>149</v>
      </c>
      <c r="BQ11" s="1064"/>
      <c r="BR11" s="1063"/>
      <c r="BS11" s="1064"/>
      <c r="BT11" s="1063"/>
      <c r="BU11" s="1064"/>
      <c r="BV11" s="1063"/>
      <c r="BW11" s="1064"/>
      <c r="BX11" s="1063"/>
      <c r="BY11" s="1047">
        <f t="shared" si="2"/>
        <v>12</v>
      </c>
      <c r="BZ11" s="1065">
        <f t="shared" si="3"/>
        <v>299</v>
      </c>
      <c r="CA11" s="661" t="s">
        <v>128</v>
      </c>
      <c r="CB11" s="664" t="s">
        <v>128</v>
      </c>
      <c r="CC11" s="663" t="s">
        <v>128</v>
      </c>
      <c r="CD11" s="663"/>
      <c r="CE11" s="656"/>
      <c r="CF11" s="784"/>
      <c r="CG11" s="654" t="s">
        <v>128</v>
      </c>
      <c r="CH11" s="653" t="s">
        <v>128</v>
      </c>
      <c r="CI11" s="655"/>
      <c r="CJ11" s="654" t="s">
        <v>128</v>
      </c>
      <c r="CK11" s="653"/>
      <c r="CL11" s="655"/>
      <c r="CM11" s="664"/>
      <c r="CN11" s="663"/>
      <c r="CO11" s="663"/>
      <c r="CP11" s="663"/>
      <c r="CQ11" s="663"/>
      <c r="CR11" s="663"/>
      <c r="CS11" s="656"/>
      <c r="CT11" s="654"/>
      <c r="CU11" s="653"/>
      <c r="CV11" s="653"/>
      <c r="CW11" s="653"/>
      <c r="CX11" s="653"/>
      <c r="CY11" s="653"/>
      <c r="CZ11" s="655"/>
      <c r="DA11" s="661"/>
      <c r="DB11" s="780"/>
      <c r="DC11" s="781"/>
      <c r="DD11" s="664"/>
      <c r="DE11" s="663"/>
      <c r="DF11" s="656"/>
      <c r="DG11" s="664"/>
      <c r="DH11" s="663"/>
      <c r="DI11" s="656"/>
      <c r="DJ11" s="664"/>
      <c r="DK11" s="663"/>
      <c r="DL11" s="656"/>
      <c r="DM11" s="782">
        <v>56</v>
      </c>
      <c r="DN11" s="783">
        <v>51</v>
      </c>
      <c r="DO11" s="784" t="s">
        <v>286</v>
      </c>
      <c r="DP11" s="664"/>
      <c r="DQ11" s="656"/>
      <c r="DR11" s="664"/>
      <c r="DS11" s="785"/>
      <c r="DT11" s="664"/>
      <c r="DU11" s="663"/>
      <c r="DV11" s="656"/>
      <c r="DW11" s="664"/>
      <c r="DX11" s="663" t="s">
        <v>128</v>
      </c>
      <c r="DY11" s="656"/>
      <c r="DZ11" s="764" t="s">
        <v>128</v>
      </c>
      <c r="EA11" s="654" t="s">
        <v>286</v>
      </c>
      <c r="EB11" s="653"/>
      <c r="EC11" s="655"/>
      <c r="ED11" s="764"/>
      <c r="EE11" s="307"/>
      <c r="EF11" s="307"/>
    </row>
    <row r="12" spans="1:136" s="303" customFormat="1" ht="16.5" customHeight="1">
      <c r="A12" s="1178"/>
      <c r="B12" s="795" t="s">
        <v>384</v>
      </c>
      <c r="C12" s="315"/>
      <c r="D12" s="314"/>
      <c r="E12" s="316"/>
      <c r="F12" s="315"/>
      <c r="G12" s="314"/>
      <c r="H12" s="316"/>
      <c r="I12" s="314" t="s">
        <v>128</v>
      </c>
      <c r="J12" s="328" t="s">
        <v>297</v>
      </c>
      <c r="K12" s="665" t="s">
        <v>128</v>
      </c>
      <c r="L12" s="666" t="s">
        <v>128</v>
      </c>
      <c r="M12" s="667" t="s">
        <v>128</v>
      </c>
      <c r="N12" s="668" t="s">
        <v>128</v>
      </c>
      <c r="O12" s="668" t="s">
        <v>128</v>
      </c>
      <c r="P12" s="669"/>
      <c r="Q12" s="670" t="s">
        <v>128</v>
      </c>
      <c r="R12" s="671" t="s">
        <v>128</v>
      </c>
      <c r="S12" s="668" t="s">
        <v>128</v>
      </c>
      <c r="T12" s="668" t="s">
        <v>128</v>
      </c>
      <c r="U12" s="666" t="s">
        <v>128</v>
      </c>
      <c r="V12" s="670" t="s">
        <v>128</v>
      </c>
      <c r="W12" s="671" t="s">
        <v>128</v>
      </c>
      <c r="X12" s="668" t="s">
        <v>128</v>
      </c>
      <c r="Y12" s="668" t="s">
        <v>128</v>
      </c>
      <c r="Z12" s="666" t="s">
        <v>128</v>
      </c>
      <c r="AA12" s="665"/>
      <c r="AB12" s="668" t="s">
        <v>128</v>
      </c>
      <c r="AC12" s="666"/>
      <c r="AD12" s="672" t="s">
        <v>128</v>
      </c>
      <c r="AE12" s="673"/>
      <c r="AF12" s="674"/>
      <c r="AG12" s="674"/>
      <c r="AH12" s="674" t="s">
        <v>128</v>
      </c>
      <c r="AI12" s="675"/>
      <c r="AJ12" s="770" t="s">
        <v>781</v>
      </c>
      <c r="AK12" s="334" t="s">
        <v>303</v>
      </c>
      <c r="AL12" s="327" t="s">
        <v>94</v>
      </c>
      <c r="AM12" s="792" t="s">
        <v>448</v>
      </c>
      <c r="AN12" s="792" t="s">
        <v>290</v>
      </c>
      <c r="AO12" s="792" t="s">
        <v>130</v>
      </c>
      <c r="AP12" s="334" t="s">
        <v>128</v>
      </c>
      <c r="AQ12" s="327" t="s">
        <v>94</v>
      </c>
      <c r="AR12" s="777"/>
      <c r="AS12" s="676" t="s">
        <v>128</v>
      </c>
      <c r="AT12" s="675" t="s">
        <v>107</v>
      </c>
      <c r="AU12" s="676"/>
      <c r="AV12" s="675" t="s">
        <v>128</v>
      </c>
      <c r="AW12" s="676">
        <v>25</v>
      </c>
      <c r="AX12" s="675">
        <v>4</v>
      </c>
      <c r="AY12" s="1066"/>
      <c r="AZ12" s="1060"/>
      <c r="BA12" s="1059"/>
      <c r="BB12" s="1060"/>
      <c r="BC12" s="1059"/>
      <c r="BD12" s="1060"/>
      <c r="BE12" s="1059"/>
      <c r="BF12" s="1060"/>
      <c r="BG12" s="1059"/>
      <c r="BH12" s="1060"/>
      <c r="BI12" s="1059"/>
      <c r="BJ12" s="1060"/>
      <c r="BK12" s="1061">
        <f t="shared" si="0"/>
        <v>0</v>
      </c>
      <c r="BL12" s="1062">
        <f t="shared" si="1"/>
        <v>0</v>
      </c>
      <c r="BM12" s="1066"/>
      <c r="BN12" s="1060"/>
      <c r="BO12" s="1059"/>
      <c r="BP12" s="1060"/>
      <c r="BQ12" s="1059"/>
      <c r="BR12" s="1060"/>
      <c r="BS12" s="1059"/>
      <c r="BT12" s="1060"/>
      <c r="BU12" s="1059"/>
      <c r="BV12" s="1060"/>
      <c r="BW12" s="1059"/>
      <c r="BX12" s="1060"/>
      <c r="BY12" s="1061">
        <f t="shared" si="2"/>
        <v>0</v>
      </c>
      <c r="BZ12" s="1062">
        <f t="shared" si="3"/>
        <v>0</v>
      </c>
      <c r="CA12" s="672"/>
      <c r="CB12" s="676"/>
      <c r="CC12" s="674"/>
      <c r="CD12" s="674"/>
      <c r="CE12" s="675"/>
      <c r="CF12" s="792"/>
      <c r="CG12" s="665"/>
      <c r="CH12" s="668" t="s">
        <v>128</v>
      </c>
      <c r="CI12" s="666" t="s">
        <v>128</v>
      </c>
      <c r="CJ12" s="665"/>
      <c r="CK12" s="668"/>
      <c r="CL12" s="666"/>
      <c r="CM12" s="676"/>
      <c r="CN12" s="674"/>
      <c r="CO12" s="674"/>
      <c r="CP12" s="674"/>
      <c r="CQ12" s="674"/>
      <c r="CR12" s="674"/>
      <c r="CS12" s="675"/>
      <c r="CT12" s="665"/>
      <c r="CU12" s="668"/>
      <c r="CV12" s="668" t="s">
        <v>128</v>
      </c>
      <c r="CW12" s="668"/>
      <c r="CX12" s="668" t="s">
        <v>128</v>
      </c>
      <c r="CY12" s="668"/>
      <c r="CZ12" s="666"/>
      <c r="DA12" s="672"/>
      <c r="DB12" s="788"/>
      <c r="DC12" s="789"/>
      <c r="DD12" s="676"/>
      <c r="DE12" s="674"/>
      <c r="DF12" s="675"/>
      <c r="DG12" s="676" t="s">
        <v>286</v>
      </c>
      <c r="DH12" s="674"/>
      <c r="DI12" s="675"/>
      <c r="DJ12" s="676" t="s">
        <v>286</v>
      </c>
      <c r="DK12" s="674"/>
      <c r="DL12" s="675"/>
      <c r="DM12" s="790">
        <v>55</v>
      </c>
      <c r="DN12" s="791">
        <v>32</v>
      </c>
      <c r="DO12" s="792"/>
      <c r="DP12" s="676" t="s">
        <v>128</v>
      </c>
      <c r="DQ12" s="675"/>
      <c r="DR12" s="676" t="s">
        <v>128</v>
      </c>
      <c r="DS12" s="793"/>
      <c r="DT12" s="676"/>
      <c r="DU12" s="674" t="s">
        <v>128</v>
      </c>
      <c r="DV12" s="675"/>
      <c r="DW12" s="676" t="s">
        <v>128</v>
      </c>
      <c r="DX12" s="674" t="s">
        <v>128</v>
      </c>
      <c r="DY12" s="675"/>
      <c r="DZ12" s="794" t="s">
        <v>128</v>
      </c>
      <c r="EA12" s="665" t="s">
        <v>128</v>
      </c>
      <c r="EB12" s="668"/>
      <c r="EC12" s="666"/>
      <c r="ED12" s="794" t="s">
        <v>128</v>
      </c>
      <c r="EE12" s="307"/>
      <c r="EF12" s="307"/>
    </row>
    <row r="13" spans="1:136" s="303" customFormat="1" ht="16.5" customHeight="1">
      <c r="A13" s="1179" t="s">
        <v>411</v>
      </c>
      <c r="B13" s="787" t="s">
        <v>385</v>
      </c>
      <c r="C13" s="653" t="s">
        <v>128</v>
      </c>
      <c r="D13" s="654">
        <v>1</v>
      </c>
      <c r="E13" s="655">
        <v>1</v>
      </c>
      <c r="F13" s="653"/>
      <c r="G13" s="654"/>
      <c r="H13" s="655"/>
      <c r="I13" s="654" t="s">
        <v>128</v>
      </c>
      <c r="J13" s="656" t="s">
        <v>658</v>
      </c>
      <c r="K13" s="654" t="s">
        <v>128</v>
      </c>
      <c r="L13" s="655" t="s">
        <v>128</v>
      </c>
      <c r="M13" s="657" t="s">
        <v>128</v>
      </c>
      <c r="N13" s="653" t="s">
        <v>128</v>
      </c>
      <c r="O13" s="653" t="s">
        <v>128</v>
      </c>
      <c r="P13" s="658"/>
      <c r="Q13" s="659" t="s">
        <v>128</v>
      </c>
      <c r="R13" s="660" t="s">
        <v>128</v>
      </c>
      <c r="S13" s="653" t="s">
        <v>128</v>
      </c>
      <c r="T13" s="653" t="s">
        <v>128</v>
      </c>
      <c r="U13" s="655"/>
      <c r="V13" s="659" t="s">
        <v>128</v>
      </c>
      <c r="W13" s="660" t="s">
        <v>128</v>
      </c>
      <c r="X13" s="653" t="s">
        <v>128</v>
      </c>
      <c r="Y13" s="653" t="s">
        <v>128</v>
      </c>
      <c r="Z13" s="655"/>
      <c r="AA13" s="654" t="s">
        <v>128</v>
      </c>
      <c r="AB13" s="653" t="s">
        <v>128</v>
      </c>
      <c r="AC13" s="655"/>
      <c r="AD13" s="661" t="s">
        <v>128</v>
      </c>
      <c r="AE13" s="662"/>
      <c r="AF13" s="663"/>
      <c r="AG13" s="663"/>
      <c r="AH13" s="663" t="s">
        <v>128</v>
      </c>
      <c r="AI13" s="656"/>
      <c r="AJ13" s="1008" t="s">
        <v>782</v>
      </c>
      <c r="AK13" s="1016" t="s">
        <v>303</v>
      </c>
      <c r="AL13" s="1017" t="s">
        <v>94</v>
      </c>
      <c r="AM13" s="1008" t="s">
        <v>356</v>
      </c>
      <c r="AN13" s="1008" t="s">
        <v>259</v>
      </c>
      <c r="AO13" s="1008" t="s">
        <v>289</v>
      </c>
      <c r="AP13" s="1016" t="s">
        <v>94</v>
      </c>
      <c r="AQ13" s="1017" t="s">
        <v>128</v>
      </c>
      <c r="AR13" s="1018"/>
      <c r="AS13" s="677" t="s">
        <v>128</v>
      </c>
      <c r="AT13" s="678" t="s">
        <v>660</v>
      </c>
      <c r="AU13" s="677"/>
      <c r="AV13" s="678" t="s">
        <v>286</v>
      </c>
      <c r="AW13" s="677"/>
      <c r="AX13" s="678"/>
      <c r="AY13" s="1044">
        <v>28</v>
      </c>
      <c r="AZ13" s="1063">
        <v>842</v>
      </c>
      <c r="BA13" s="1064">
        <v>16</v>
      </c>
      <c r="BB13" s="1063">
        <v>1008</v>
      </c>
      <c r="BC13" s="1064"/>
      <c r="BD13" s="1063"/>
      <c r="BE13" s="1064"/>
      <c r="BF13" s="1063"/>
      <c r="BG13" s="1064"/>
      <c r="BH13" s="1063"/>
      <c r="BI13" s="1064"/>
      <c r="BJ13" s="1063"/>
      <c r="BK13" s="1047">
        <f t="shared" si="0"/>
        <v>44</v>
      </c>
      <c r="BL13" s="1065">
        <f t="shared" si="1"/>
        <v>1850</v>
      </c>
      <c r="BM13" s="1044">
        <v>28</v>
      </c>
      <c r="BN13" s="1063">
        <v>773</v>
      </c>
      <c r="BO13" s="1064">
        <v>15</v>
      </c>
      <c r="BP13" s="1063">
        <v>1039</v>
      </c>
      <c r="BQ13" s="1064">
        <v>1</v>
      </c>
      <c r="BR13" s="1063">
        <v>58</v>
      </c>
      <c r="BS13" s="1064"/>
      <c r="BT13" s="1063"/>
      <c r="BU13" s="1064"/>
      <c r="BV13" s="1063"/>
      <c r="BW13" s="1064"/>
      <c r="BX13" s="1063"/>
      <c r="BY13" s="1047">
        <f t="shared" si="2"/>
        <v>44</v>
      </c>
      <c r="BZ13" s="1065">
        <f t="shared" si="3"/>
        <v>1870</v>
      </c>
      <c r="CA13" s="800" t="s">
        <v>128</v>
      </c>
      <c r="CB13" s="677" t="s">
        <v>128</v>
      </c>
      <c r="CC13" s="799"/>
      <c r="CD13" s="799"/>
      <c r="CE13" s="678"/>
      <c r="CF13" s="803"/>
      <c r="CG13" s="796" t="s">
        <v>128</v>
      </c>
      <c r="CH13" s="797" t="s">
        <v>128</v>
      </c>
      <c r="CI13" s="798"/>
      <c r="CJ13" s="796" t="s">
        <v>128</v>
      </c>
      <c r="CK13" s="797"/>
      <c r="CL13" s="798"/>
      <c r="CM13" s="677"/>
      <c r="CN13" s="799"/>
      <c r="CO13" s="799"/>
      <c r="CP13" s="799"/>
      <c r="CQ13" s="799"/>
      <c r="CR13" s="799"/>
      <c r="CS13" s="678"/>
      <c r="CT13" s="796"/>
      <c r="CU13" s="797"/>
      <c r="CV13" s="797"/>
      <c r="CW13" s="797"/>
      <c r="CX13" s="797"/>
      <c r="CY13" s="797"/>
      <c r="CZ13" s="798"/>
      <c r="DA13" s="800"/>
      <c r="DB13" s="801"/>
      <c r="DC13" s="802"/>
      <c r="DD13" s="677"/>
      <c r="DE13" s="799"/>
      <c r="DF13" s="678"/>
      <c r="DG13" s="677" t="s">
        <v>299</v>
      </c>
      <c r="DH13" s="799" t="s">
        <v>299</v>
      </c>
      <c r="DI13" s="678"/>
      <c r="DJ13" s="677" t="s">
        <v>299</v>
      </c>
      <c r="DK13" s="799"/>
      <c r="DL13" s="678"/>
      <c r="DM13" s="782">
        <v>157</v>
      </c>
      <c r="DN13" s="783">
        <v>752</v>
      </c>
      <c r="DO13" s="803"/>
      <c r="DP13" s="677" t="s">
        <v>128</v>
      </c>
      <c r="DQ13" s="678"/>
      <c r="DR13" s="677" t="s">
        <v>128</v>
      </c>
      <c r="DS13" s="804"/>
      <c r="DT13" s="677"/>
      <c r="DU13" s="799" t="s">
        <v>128</v>
      </c>
      <c r="DV13" s="678"/>
      <c r="DW13" s="677" t="s">
        <v>128</v>
      </c>
      <c r="DX13" s="799" t="s">
        <v>128</v>
      </c>
      <c r="DY13" s="678"/>
      <c r="DZ13" s="805" t="s">
        <v>286</v>
      </c>
      <c r="EA13" s="796"/>
      <c r="EB13" s="797" t="s">
        <v>128</v>
      </c>
      <c r="EC13" s="798"/>
      <c r="ED13" s="805" t="s">
        <v>128</v>
      </c>
      <c r="EE13" s="317"/>
      <c r="EF13" s="317"/>
    </row>
    <row r="14" spans="1:136" s="303" customFormat="1" ht="16.5" customHeight="1">
      <c r="A14" s="1164"/>
      <c r="B14" s="630" t="s">
        <v>386</v>
      </c>
      <c r="C14" s="309" t="s">
        <v>128</v>
      </c>
      <c r="D14" s="308">
        <v>1</v>
      </c>
      <c r="E14" s="310">
        <v>2</v>
      </c>
      <c r="F14" s="309" t="s">
        <v>128</v>
      </c>
      <c r="G14" s="308">
        <v>1</v>
      </c>
      <c r="H14" s="310">
        <v>1</v>
      </c>
      <c r="I14" s="308" t="s">
        <v>128</v>
      </c>
      <c r="J14" s="326" t="s">
        <v>279</v>
      </c>
      <c r="K14" s="308" t="s">
        <v>128</v>
      </c>
      <c r="L14" s="310" t="s">
        <v>128</v>
      </c>
      <c r="M14" s="643" t="s">
        <v>128</v>
      </c>
      <c r="N14" s="309"/>
      <c r="O14" s="309"/>
      <c r="P14" s="644"/>
      <c r="Q14" s="645" t="s">
        <v>128</v>
      </c>
      <c r="R14" s="646" t="s">
        <v>286</v>
      </c>
      <c r="S14" s="309" t="s">
        <v>286</v>
      </c>
      <c r="T14" s="309" t="s">
        <v>286</v>
      </c>
      <c r="U14" s="310" t="s">
        <v>286</v>
      </c>
      <c r="V14" s="645" t="s">
        <v>128</v>
      </c>
      <c r="W14" s="646" t="s">
        <v>128</v>
      </c>
      <c r="X14" s="309" t="s">
        <v>286</v>
      </c>
      <c r="Y14" s="309" t="s">
        <v>286</v>
      </c>
      <c r="Z14" s="310" t="s">
        <v>286</v>
      </c>
      <c r="AA14" s="308"/>
      <c r="AB14" s="309" t="s">
        <v>128</v>
      </c>
      <c r="AC14" s="310" t="s">
        <v>128</v>
      </c>
      <c r="AD14" s="333" t="s">
        <v>128</v>
      </c>
      <c r="AE14" s="647"/>
      <c r="AF14" s="332"/>
      <c r="AG14" s="332"/>
      <c r="AH14" s="332"/>
      <c r="AI14" s="326"/>
      <c r="AJ14" s="770" t="s">
        <v>783</v>
      </c>
      <c r="AK14" s="331" t="s">
        <v>303</v>
      </c>
      <c r="AL14" s="326" t="s">
        <v>94</v>
      </c>
      <c r="AM14" s="770" t="s">
        <v>257</v>
      </c>
      <c r="AN14" s="770" t="s">
        <v>771</v>
      </c>
      <c r="AO14" s="770" t="s">
        <v>127</v>
      </c>
      <c r="AP14" s="331" t="s">
        <v>303</v>
      </c>
      <c r="AQ14" s="326" t="s">
        <v>303</v>
      </c>
      <c r="AR14" s="770"/>
      <c r="AS14" s="679" t="s">
        <v>128</v>
      </c>
      <c r="AT14" s="680" t="s">
        <v>525</v>
      </c>
      <c r="AU14" s="679"/>
      <c r="AV14" s="680" t="s">
        <v>128</v>
      </c>
      <c r="AW14" s="679">
        <v>14</v>
      </c>
      <c r="AX14" s="680">
        <v>35</v>
      </c>
      <c r="AY14" s="1058"/>
      <c r="AZ14" s="1055"/>
      <c r="BA14" s="1054"/>
      <c r="BB14" s="1055"/>
      <c r="BC14" s="1054"/>
      <c r="BD14" s="1055"/>
      <c r="BE14" s="1054"/>
      <c r="BF14" s="1055"/>
      <c r="BG14" s="1054"/>
      <c r="BH14" s="1055"/>
      <c r="BI14" s="1054"/>
      <c r="BJ14" s="1055"/>
      <c r="BK14" s="1053">
        <f t="shared" si="0"/>
        <v>0</v>
      </c>
      <c r="BL14" s="1050">
        <f t="shared" si="1"/>
        <v>0</v>
      </c>
      <c r="BM14" s="1058">
        <v>10</v>
      </c>
      <c r="BN14" s="1055">
        <v>416</v>
      </c>
      <c r="BO14" s="1054">
        <v>10</v>
      </c>
      <c r="BP14" s="1055">
        <v>659</v>
      </c>
      <c r="BQ14" s="1054"/>
      <c r="BR14" s="1055"/>
      <c r="BS14" s="1054"/>
      <c r="BT14" s="1055"/>
      <c r="BU14" s="1054"/>
      <c r="BV14" s="1055"/>
      <c r="BW14" s="1054"/>
      <c r="BX14" s="1055"/>
      <c r="BY14" s="1053">
        <f t="shared" si="2"/>
        <v>20</v>
      </c>
      <c r="BZ14" s="1050">
        <f t="shared" si="3"/>
        <v>1075</v>
      </c>
      <c r="CA14" s="810" t="s">
        <v>808</v>
      </c>
      <c r="CB14" s="679" t="s">
        <v>808</v>
      </c>
      <c r="CC14" s="809"/>
      <c r="CD14" s="809" t="s">
        <v>808</v>
      </c>
      <c r="CE14" s="680"/>
      <c r="CF14" s="813" t="s">
        <v>808</v>
      </c>
      <c r="CG14" s="806" t="s">
        <v>128</v>
      </c>
      <c r="CH14" s="807" t="s">
        <v>128</v>
      </c>
      <c r="CI14" s="808" t="s">
        <v>128</v>
      </c>
      <c r="CJ14" s="806" t="s">
        <v>128</v>
      </c>
      <c r="CK14" s="807"/>
      <c r="CL14" s="808"/>
      <c r="CM14" s="679"/>
      <c r="CN14" s="809"/>
      <c r="CO14" s="809"/>
      <c r="CP14" s="809"/>
      <c r="CQ14" s="809"/>
      <c r="CR14" s="809"/>
      <c r="CS14" s="680"/>
      <c r="CT14" s="806"/>
      <c r="CU14" s="807"/>
      <c r="CV14" s="807" t="s">
        <v>128</v>
      </c>
      <c r="CW14" s="807"/>
      <c r="CX14" s="807"/>
      <c r="CY14" s="807"/>
      <c r="CZ14" s="808" t="s">
        <v>128</v>
      </c>
      <c r="DA14" s="810"/>
      <c r="DB14" s="811"/>
      <c r="DC14" s="812"/>
      <c r="DD14" s="679"/>
      <c r="DE14" s="809"/>
      <c r="DF14" s="680"/>
      <c r="DG14" s="679" t="s">
        <v>294</v>
      </c>
      <c r="DH14" s="809"/>
      <c r="DI14" s="680"/>
      <c r="DJ14" s="679" t="s">
        <v>294</v>
      </c>
      <c r="DK14" s="809"/>
      <c r="DL14" s="680"/>
      <c r="DM14" s="768">
        <v>15</v>
      </c>
      <c r="DN14" s="769"/>
      <c r="DO14" s="813"/>
      <c r="DP14" s="679" t="s">
        <v>128</v>
      </c>
      <c r="DQ14" s="680" t="s">
        <v>128</v>
      </c>
      <c r="DR14" s="679" t="s">
        <v>128</v>
      </c>
      <c r="DS14" s="814"/>
      <c r="DT14" s="679"/>
      <c r="DU14" s="809"/>
      <c r="DV14" s="680"/>
      <c r="DW14" s="679" t="s">
        <v>128</v>
      </c>
      <c r="DX14" s="809" t="s">
        <v>286</v>
      </c>
      <c r="DY14" s="680"/>
      <c r="DZ14" s="815" t="s">
        <v>128</v>
      </c>
      <c r="EA14" s="806" t="s">
        <v>128</v>
      </c>
      <c r="EB14" s="807"/>
      <c r="EC14" s="808"/>
      <c r="ED14" s="815" t="s">
        <v>128</v>
      </c>
      <c r="EE14" s="317"/>
      <c r="EF14" s="317"/>
    </row>
    <row r="15" spans="1:136" s="303" customFormat="1" ht="16.5" customHeight="1">
      <c r="A15" s="1164"/>
      <c r="B15" s="630" t="s">
        <v>387</v>
      </c>
      <c r="C15" s="681" t="s">
        <v>286</v>
      </c>
      <c r="D15" s="308">
        <v>3</v>
      </c>
      <c r="E15" s="682">
        <v>3</v>
      </c>
      <c r="F15" s="681" t="s">
        <v>128</v>
      </c>
      <c r="G15" s="683">
        <v>3</v>
      </c>
      <c r="H15" s="682">
        <v>3</v>
      </c>
      <c r="I15" s="683" t="s">
        <v>128</v>
      </c>
      <c r="J15" s="326" t="s">
        <v>301</v>
      </c>
      <c r="K15" s="308" t="s">
        <v>128</v>
      </c>
      <c r="L15" s="310" t="s">
        <v>128</v>
      </c>
      <c r="M15" s="643"/>
      <c r="N15" s="309"/>
      <c r="O15" s="309"/>
      <c r="P15" s="644"/>
      <c r="Q15" s="645" t="s">
        <v>128</v>
      </c>
      <c r="R15" s="646" t="s">
        <v>128</v>
      </c>
      <c r="S15" s="309" t="s">
        <v>128</v>
      </c>
      <c r="T15" s="309" t="s">
        <v>128</v>
      </c>
      <c r="U15" s="310"/>
      <c r="V15" s="645" t="s">
        <v>128</v>
      </c>
      <c r="W15" s="646" t="s">
        <v>128</v>
      </c>
      <c r="X15" s="309"/>
      <c r="Y15" s="309"/>
      <c r="Z15" s="310"/>
      <c r="AA15" s="308"/>
      <c r="AB15" s="309" t="s">
        <v>128</v>
      </c>
      <c r="AC15" s="310"/>
      <c r="AD15" s="333" t="s">
        <v>128</v>
      </c>
      <c r="AE15" s="647"/>
      <c r="AF15" s="332"/>
      <c r="AG15" s="332"/>
      <c r="AH15" s="332" t="s">
        <v>128</v>
      </c>
      <c r="AI15" s="326"/>
      <c r="AJ15" s="770" t="s">
        <v>781</v>
      </c>
      <c r="AK15" s="331" t="s">
        <v>303</v>
      </c>
      <c r="AL15" s="326" t="s">
        <v>94</v>
      </c>
      <c r="AM15" s="770" t="s">
        <v>291</v>
      </c>
      <c r="AN15" s="770" t="s">
        <v>259</v>
      </c>
      <c r="AO15" s="770" t="s">
        <v>289</v>
      </c>
      <c r="AP15" s="331" t="s">
        <v>94</v>
      </c>
      <c r="AQ15" s="326" t="s">
        <v>128</v>
      </c>
      <c r="AR15" s="770"/>
      <c r="AS15" s="679"/>
      <c r="AT15" s="680"/>
      <c r="AU15" s="679"/>
      <c r="AV15" s="680" t="s">
        <v>128</v>
      </c>
      <c r="AW15" s="679">
        <v>18</v>
      </c>
      <c r="AX15" s="680"/>
      <c r="AY15" s="1058"/>
      <c r="AZ15" s="1055"/>
      <c r="BA15" s="1054"/>
      <c r="BB15" s="1055"/>
      <c r="BC15" s="1054"/>
      <c r="BD15" s="1055"/>
      <c r="BE15" s="1054"/>
      <c r="BF15" s="1055"/>
      <c r="BG15" s="1054"/>
      <c r="BH15" s="1055"/>
      <c r="BI15" s="1054"/>
      <c r="BJ15" s="1055"/>
      <c r="BK15" s="1053">
        <f t="shared" si="0"/>
        <v>0</v>
      </c>
      <c r="BL15" s="1050">
        <f t="shared" si="1"/>
        <v>0</v>
      </c>
      <c r="BM15" s="1058"/>
      <c r="BN15" s="1055"/>
      <c r="BO15" s="1054"/>
      <c r="BP15" s="1055"/>
      <c r="BQ15" s="1054"/>
      <c r="BR15" s="1055"/>
      <c r="BS15" s="1054"/>
      <c r="BT15" s="1055"/>
      <c r="BU15" s="1054"/>
      <c r="BV15" s="1055"/>
      <c r="BW15" s="1054"/>
      <c r="BX15" s="1055"/>
      <c r="BY15" s="1053">
        <f t="shared" si="2"/>
        <v>0</v>
      </c>
      <c r="BZ15" s="1050">
        <f t="shared" si="3"/>
        <v>0</v>
      </c>
      <c r="CA15" s="810"/>
      <c r="CB15" s="679"/>
      <c r="CC15" s="809"/>
      <c r="CD15" s="809"/>
      <c r="CE15" s="680"/>
      <c r="CF15" s="813"/>
      <c r="CG15" s="806" t="s">
        <v>128</v>
      </c>
      <c r="CH15" s="807" t="s">
        <v>128</v>
      </c>
      <c r="CI15" s="808" t="s">
        <v>128</v>
      </c>
      <c r="CJ15" s="806"/>
      <c r="CK15" s="807" t="s">
        <v>128</v>
      </c>
      <c r="CL15" s="808"/>
      <c r="CM15" s="679"/>
      <c r="CN15" s="809"/>
      <c r="CO15" s="809"/>
      <c r="CP15" s="809"/>
      <c r="CQ15" s="809"/>
      <c r="CR15" s="809"/>
      <c r="CS15" s="680"/>
      <c r="CT15" s="806"/>
      <c r="CU15" s="807"/>
      <c r="CV15" s="807"/>
      <c r="CW15" s="807"/>
      <c r="CX15" s="807"/>
      <c r="CY15" s="807"/>
      <c r="CZ15" s="808"/>
      <c r="DA15" s="810"/>
      <c r="DB15" s="811"/>
      <c r="DC15" s="812"/>
      <c r="DD15" s="679"/>
      <c r="DE15" s="809"/>
      <c r="DF15" s="680"/>
      <c r="DG15" s="679"/>
      <c r="DH15" s="809"/>
      <c r="DI15" s="680"/>
      <c r="DJ15" s="679"/>
      <c r="DK15" s="809"/>
      <c r="DL15" s="680"/>
      <c r="DM15" s="768"/>
      <c r="DN15" s="769"/>
      <c r="DO15" s="813" t="s">
        <v>128</v>
      </c>
      <c r="DP15" s="679" t="s">
        <v>128</v>
      </c>
      <c r="DQ15" s="680" t="s">
        <v>128</v>
      </c>
      <c r="DR15" s="679" t="s">
        <v>128</v>
      </c>
      <c r="DS15" s="814"/>
      <c r="DT15" s="679"/>
      <c r="DU15" s="809" t="s">
        <v>128</v>
      </c>
      <c r="DV15" s="680"/>
      <c r="DW15" s="679" t="s">
        <v>128</v>
      </c>
      <c r="DX15" s="809" t="s">
        <v>128</v>
      </c>
      <c r="DY15" s="680"/>
      <c r="DZ15" s="815" t="s">
        <v>128</v>
      </c>
      <c r="EA15" s="806" t="s">
        <v>286</v>
      </c>
      <c r="EB15" s="807"/>
      <c r="EC15" s="808"/>
      <c r="ED15" s="815" t="s">
        <v>128</v>
      </c>
      <c r="EE15" s="317"/>
      <c r="EF15" s="317"/>
    </row>
    <row r="16" spans="1:136" s="303" customFormat="1" ht="16.5" customHeight="1">
      <c r="A16" s="1164"/>
      <c r="B16" s="630" t="s">
        <v>456</v>
      </c>
      <c r="C16" s="309" t="s">
        <v>128</v>
      </c>
      <c r="D16" s="308">
        <v>2</v>
      </c>
      <c r="E16" s="310">
        <v>2</v>
      </c>
      <c r="F16" s="309"/>
      <c r="G16" s="308">
        <v>2</v>
      </c>
      <c r="H16" s="310">
        <v>2</v>
      </c>
      <c r="I16" s="308" t="s">
        <v>128</v>
      </c>
      <c r="J16" s="326" t="s">
        <v>302</v>
      </c>
      <c r="K16" s="308" t="s">
        <v>128</v>
      </c>
      <c r="L16" s="310" t="s">
        <v>128</v>
      </c>
      <c r="M16" s="643" t="s">
        <v>128</v>
      </c>
      <c r="N16" s="309" t="s">
        <v>128</v>
      </c>
      <c r="O16" s="309" t="s">
        <v>128</v>
      </c>
      <c r="P16" s="644"/>
      <c r="Q16" s="645" t="s">
        <v>128</v>
      </c>
      <c r="R16" s="646" t="s">
        <v>128</v>
      </c>
      <c r="S16" s="309" t="s">
        <v>128</v>
      </c>
      <c r="T16" s="309" t="s">
        <v>128</v>
      </c>
      <c r="U16" s="310"/>
      <c r="V16" s="645" t="s">
        <v>128</v>
      </c>
      <c r="W16" s="646" t="s">
        <v>128</v>
      </c>
      <c r="X16" s="309" t="s">
        <v>128</v>
      </c>
      <c r="Y16" s="309" t="s">
        <v>128</v>
      </c>
      <c r="Z16" s="310"/>
      <c r="AA16" s="308"/>
      <c r="AB16" s="309" t="s">
        <v>128</v>
      </c>
      <c r="AC16" s="310"/>
      <c r="AD16" s="333" t="s">
        <v>128</v>
      </c>
      <c r="AE16" s="647"/>
      <c r="AF16" s="332"/>
      <c r="AG16" s="332"/>
      <c r="AH16" s="332" t="s">
        <v>128</v>
      </c>
      <c r="AI16" s="326"/>
      <c r="AJ16" s="777" t="s">
        <v>784</v>
      </c>
      <c r="AK16" s="334" t="s">
        <v>303</v>
      </c>
      <c r="AL16" s="327" t="s">
        <v>94</v>
      </c>
      <c r="AM16" s="777" t="s">
        <v>437</v>
      </c>
      <c r="AN16" s="777" t="s">
        <v>363</v>
      </c>
      <c r="AO16" s="777" t="s">
        <v>661</v>
      </c>
      <c r="AP16" s="334" t="s">
        <v>128</v>
      </c>
      <c r="AQ16" s="327" t="s">
        <v>128</v>
      </c>
      <c r="AR16" s="777"/>
      <c r="AS16" s="679" t="s">
        <v>128</v>
      </c>
      <c r="AT16" s="680" t="s">
        <v>524</v>
      </c>
      <c r="AU16" s="679"/>
      <c r="AV16" s="680" t="s">
        <v>128</v>
      </c>
      <c r="AW16" s="679">
        <v>1</v>
      </c>
      <c r="AX16" s="680">
        <v>1</v>
      </c>
      <c r="AY16" s="1054">
        <v>5</v>
      </c>
      <c r="AZ16" s="1055">
        <v>147</v>
      </c>
      <c r="BA16" s="1054">
        <v>2</v>
      </c>
      <c r="BB16" s="1055">
        <v>54</v>
      </c>
      <c r="BC16" s="1054">
        <v>3</v>
      </c>
      <c r="BD16" s="1055">
        <v>203</v>
      </c>
      <c r="BE16" s="1054">
        <v>7</v>
      </c>
      <c r="BF16" s="1055">
        <v>1374</v>
      </c>
      <c r="BG16" s="1054"/>
      <c r="BH16" s="1055"/>
      <c r="BI16" s="1054"/>
      <c r="BJ16" s="1055"/>
      <c r="BK16" s="1053">
        <f t="shared" si="0"/>
        <v>17</v>
      </c>
      <c r="BL16" s="1050">
        <f t="shared" si="1"/>
        <v>1778</v>
      </c>
      <c r="BM16" s="1054">
        <v>3</v>
      </c>
      <c r="BN16" s="1055">
        <v>32</v>
      </c>
      <c r="BO16" s="1054">
        <v>2</v>
      </c>
      <c r="BP16" s="1055">
        <v>53</v>
      </c>
      <c r="BQ16" s="1054">
        <v>5</v>
      </c>
      <c r="BR16" s="1055">
        <v>244</v>
      </c>
      <c r="BS16" s="1054">
        <v>7</v>
      </c>
      <c r="BT16" s="1055">
        <v>1276</v>
      </c>
      <c r="BU16" s="1054"/>
      <c r="BV16" s="1055"/>
      <c r="BW16" s="1054"/>
      <c r="BX16" s="1055"/>
      <c r="BY16" s="1053">
        <f t="shared" si="2"/>
        <v>17</v>
      </c>
      <c r="BZ16" s="1050">
        <f t="shared" si="3"/>
        <v>1605</v>
      </c>
      <c r="CA16" s="810" t="s">
        <v>128</v>
      </c>
      <c r="CB16" s="679" t="s">
        <v>128</v>
      </c>
      <c r="CC16" s="809"/>
      <c r="CD16" s="809"/>
      <c r="CE16" s="680"/>
      <c r="CF16" s="813"/>
      <c r="CG16" s="806" t="s">
        <v>128</v>
      </c>
      <c r="CH16" s="807" t="s">
        <v>128</v>
      </c>
      <c r="CI16" s="808" t="s">
        <v>128</v>
      </c>
      <c r="CJ16" s="806"/>
      <c r="CK16" s="807" t="s">
        <v>128</v>
      </c>
      <c r="CL16" s="808"/>
      <c r="CM16" s="679"/>
      <c r="CN16" s="809"/>
      <c r="CO16" s="809"/>
      <c r="CP16" s="809"/>
      <c r="CQ16" s="809"/>
      <c r="CR16" s="809"/>
      <c r="CS16" s="680"/>
      <c r="CT16" s="806"/>
      <c r="CU16" s="807"/>
      <c r="CV16" s="807"/>
      <c r="CW16" s="807" t="s">
        <v>128</v>
      </c>
      <c r="CX16" s="807"/>
      <c r="CY16" s="807" t="s">
        <v>128</v>
      </c>
      <c r="CZ16" s="808"/>
      <c r="DA16" s="810"/>
      <c r="DB16" s="811"/>
      <c r="DC16" s="812"/>
      <c r="DD16" s="679" t="s">
        <v>298</v>
      </c>
      <c r="DE16" s="809" t="s">
        <v>298</v>
      </c>
      <c r="DF16" s="680"/>
      <c r="DG16" s="679" t="s">
        <v>298</v>
      </c>
      <c r="DH16" s="809"/>
      <c r="DI16" s="680"/>
      <c r="DJ16" s="679" t="s">
        <v>298</v>
      </c>
      <c r="DK16" s="809"/>
      <c r="DL16" s="680"/>
      <c r="DM16" s="768" t="s">
        <v>264</v>
      </c>
      <c r="DN16" s="769" t="s">
        <v>264</v>
      </c>
      <c r="DO16" s="813"/>
      <c r="DP16" s="679" t="s">
        <v>128</v>
      </c>
      <c r="DQ16" s="680"/>
      <c r="DR16" s="679"/>
      <c r="DS16" s="814"/>
      <c r="DT16" s="679"/>
      <c r="DU16" s="809"/>
      <c r="DV16" s="680"/>
      <c r="DW16" s="679" t="s">
        <v>128</v>
      </c>
      <c r="DX16" s="809" t="s">
        <v>128</v>
      </c>
      <c r="DY16" s="680"/>
      <c r="DZ16" s="815" t="s">
        <v>128</v>
      </c>
      <c r="EA16" s="806" t="s">
        <v>128</v>
      </c>
      <c r="EB16" s="807"/>
      <c r="EC16" s="808"/>
      <c r="ED16" s="815" t="s">
        <v>128</v>
      </c>
      <c r="EE16" s="317"/>
      <c r="EF16" s="317"/>
    </row>
    <row r="17" spans="1:136" s="303" customFormat="1" ht="16.5" customHeight="1">
      <c r="A17" s="1164"/>
      <c r="B17" s="630" t="s">
        <v>475</v>
      </c>
      <c r="C17" s="309" t="s">
        <v>286</v>
      </c>
      <c r="D17" s="308">
        <v>7</v>
      </c>
      <c r="E17" s="312">
        <v>7</v>
      </c>
      <c r="F17" s="309" t="s">
        <v>128</v>
      </c>
      <c r="G17" s="313">
        <v>7</v>
      </c>
      <c r="H17" s="310">
        <v>7</v>
      </c>
      <c r="I17" s="308" t="s">
        <v>128</v>
      </c>
      <c r="J17" s="326" t="s">
        <v>302</v>
      </c>
      <c r="K17" s="308" t="s">
        <v>128</v>
      </c>
      <c r="L17" s="310" t="s">
        <v>128</v>
      </c>
      <c r="M17" s="643"/>
      <c r="N17" s="309"/>
      <c r="O17" s="309"/>
      <c r="P17" s="644"/>
      <c r="Q17" s="645" t="s">
        <v>128</v>
      </c>
      <c r="R17" s="646" t="s">
        <v>128</v>
      </c>
      <c r="S17" s="309" t="s">
        <v>128</v>
      </c>
      <c r="T17" s="309" t="s">
        <v>128</v>
      </c>
      <c r="U17" s="310"/>
      <c r="V17" s="645" t="s">
        <v>128</v>
      </c>
      <c r="W17" s="646" t="s">
        <v>128</v>
      </c>
      <c r="X17" s="309"/>
      <c r="Y17" s="309" t="s">
        <v>286</v>
      </c>
      <c r="Z17" s="310"/>
      <c r="AA17" s="308"/>
      <c r="AB17" s="309" t="s">
        <v>128</v>
      </c>
      <c r="AC17" s="310"/>
      <c r="AD17" s="333" t="s">
        <v>128</v>
      </c>
      <c r="AE17" s="647"/>
      <c r="AF17" s="332"/>
      <c r="AG17" s="332"/>
      <c r="AH17" s="332" t="s">
        <v>286</v>
      </c>
      <c r="AI17" s="326"/>
      <c r="AJ17" s="762" t="s">
        <v>779</v>
      </c>
      <c r="AK17" s="759" t="s">
        <v>303</v>
      </c>
      <c r="AL17" s="697" t="s">
        <v>94</v>
      </c>
      <c r="AM17" s="762" t="s">
        <v>437</v>
      </c>
      <c r="AN17" s="762" t="s">
        <v>785</v>
      </c>
      <c r="AO17" s="762" t="s">
        <v>786</v>
      </c>
      <c r="AP17" s="759" t="s">
        <v>128</v>
      </c>
      <c r="AQ17" s="697" t="s">
        <v>128</v>
      </c>
      <c r="AR17" s="762"/>
      <c r="AS17" s="679" t="s">
        <v>128</v>
      </c>
      <c r="AT17" s="680" t="s">
        <v>658</v>
      </c>
      <c r="AU17" s="679"/>
      <c r="AV17" s="680" t="s">
        <v>128</v>
      </c>
      <c r="AW17" s="679">
        <v>14</v>
      </c>
      <c r="AX17" s="680">
        <v>9</v>
      </c>
      <c r="AY17" s="1054">
        <v>7</v>
      </c>
      <c r="AZ17" s="1057">
        <v>297</v>
      </c>
      <c r="BA17" s="1054">
        <v>7</v>
      </c>
      <c r="BB17" s="1057">
        <v>490</v>
      </c>
      <c r="BC17" s="1054"/>
      <c r="BD17" s="1057"/>
      <c r="BE17" s="1054">
        <v>6</v>
      </c>
      <c r="BF17" s="1057">
        <v>2494</v>
      </c>
      <c r="BG17" s="1054">
        <v>3</v>
      </c>
      <c r="BH17" s="1057">
        <v>1272</v>
      </c>
      <c r="BI17" s="1054"/>
      <c r="BJ17" s="1055"/>
      <c r="BK17" s="1053">
        <f t="shared" si="0"/>
        <v>23</v>
      </c>
      <c r="BL17" s="1049">
        <f t="shared" si="1"/>
        <v>4553</v>
      </c>
      <c r="BM17" s="1054">
        <v>7</v>
      </c>
      <c r="BN17" s="1057">
        <v>297</v>
      </c>
      <c r="BO17" s="1054">
        <v>7</v>
      </c>
      <c r="BP17" s="1057">
        <v>490</v>
      </c>
      <c r="BQ17" s="1054"/>
      <c r="BR17" s="1057"/>
      <c r="BS17" s="1054">
        <v>6</v>
      </c>
      <c r="BT17" s="1057">
        <v>2440</v>
      </c>
      <c r="BU17" s="1054">
        <v>3</v>
      </c>
      <c r="BV17" s="1057">
        <v>1279</v>
      </c>
      <c r="BW17" s="1054"/>
      <c r="BX17" s="1055"/>
      <c r="BY17" s="1053">
        <f t="shared" si="2"/>
        <v>23</v>
      </c>
      <c r="BZ17" s="1049">
        <f t="shared" si="3"/>
        <v>4506</v>
      </c>
      <c r="CA17" s="810" t="s">
        <v>128</v>
      </c>
      <c r="CB17" s="679" t="s">
        <v>128</v>
      </c>
      <c r="CC17" s="809"/>
      <c r="CD17" s="809" t="s">
        <v>128</v>
      </c>
      <c r="CE17" s="680"/>
      <c r="CF17" s="813"/>
      <c r="CG17" s="806"/>
      <c r="CH17" s="807" t="s">
        <v>128</v>
      </c>
      <c r="CI17" s="808"/>
      <c r="CJ17" s="806"/>
      <c r="CK17" s="807" t="s">
        <v>128</v>
      </c>
      <c r="CL17" s="808"/>
      <c r="CM17" s="679"/>
      <c r="CN17" s="809"/>
      <c r="CO17" s="809"/>
      <c r="CP17" s="809"/>
      <c r="CQ17" s="809"/>
      <c r="CR17" s="809"/>
      <c r="CS17" s="680"/>
      <c r="CT17" s="806"/>
      <c r="CU17" s="807"/>
      <c r="CV17" s="807"/>
      <c r="CW17" s="807"/>
      <c r="CX17" s="807"/>
      <c r="CY17" s="807"/>
      <c r="CZ17" s="808"/>
      <c r="DA17" s="810"/>
      <c r="DB17" s="811"/>
      <c r="DC17" s="812"/>
      <c r="DD17" s="679"/>
      <c r="DE17" s="809"/>
      <c r="DF17" s="680"/>
      <c r="DG17" s="679" t="s">
        <v>298</v>
      </c>
      <c r="DH17" s="809"/>
      <c r="DI17" s="680"/>
      <c r="DJ17" s="679" t="s">
        <v>298</v>
      </c>
      <c r="DK17" s="809"/>
      <c r="DL17" s="680"/>
      <c r="DM17" s="768" t="s">
        <v>264</v>
      </c>
      <c r="DN17" s="769" t="s">
        <v>264</v>
      </c>
      <c r="DO17" s="813" t="s">
        <v>128</v>
      </c>
      <c r="DP17" s="679"/>
      <c r="DQ17" s="680"/>
      <c r="DR17" s="679" t="s">
        <v>128</v>
      </c>
      <c r="DS17" s="814"/>
      <c r="DT17" s="679"/>
      <c r="DU17" s="809"/>
      <c r="DV17" s="680"/>
      <c r="DW17" s="679" t="s">
        <v>128</v>
      </c>
      <c r="DX17" s="809" t="s">
        <v>128</v>
      </c>
      <c r="DY17" s="680"/>
      <c r="DZ17" s="815" t="s">
        <v>128</v>
      </c>
      <c r="EA17" s="806" t="s">
        <v>128</v>
      </c>
      <c r="EB17" s="807"/>
      <c r="EC17" s="808" t="s">
        <v>286</v>
      </c>
      <c r="ED17" s="815" t="s">
        <v>128</v>
      </c>
      <c r="EE17" s="317"/>
      <c r="EF17" s="317"/>
    </row>
    <row r="18" spans="1:136" s="303" customFormat="1" ht="16.5" customHeight="1">
      <c r="A18" s="1164"/>
      <c r="B18" s="630" t="s">
        <v>388</v>
      </c>
      <c r="C18" s="309" t="s">
        <v>128</v>
      </c>
      <c r="D18" s="308">
        <v>1</v>
      </c>
      <c r="E18" s="310">
        <v>1</v>
      </c>
      <c r="F18" s="309" t="s">
        <v>128</v>
      </c>
      <c r="G18" s="308">
        <v>2</v>
      </c>
      <c r="H18" s="310">
        <v>2</v>
      </c>
      <c r="I18" s="308" t="s">
        <v>286</v>
      </c>
      <c r="J18" s="326" t="s">
        <v>658</v>
      </c>
      <c r="K18" s="308" t="s">
        <v>128</v>
      </c>
      <c r="L18" s="310" t="s">
        <v>128</v>
      </c>
      <c r="M18" s="643" t="s">
        <v>286</v>
      </c>
      <c r="N18" s="309"/>
      <c r="O18" s="309"/>
      <c r="P18" s="644"/>
      <c r="Q18" s="645" t="s">
        <v>128</v>
      </c>
      <c r="R18" s="646" t="s">
        <v>128</v>
      </c>
      <c r="S18" s="309" t="s">
        <v>286</v>
      </c>
      <c r="T18" s="309" t="s">
        <v>128</v>
      </c>
      <c r="U18" s="310"/>
      <c r="V18" s="645" t="s">
        <v>128</v>
      </c>
      <c r="W18" s="646" t="s">
        <v>128</v>
      </c>
      <c r="X18" s="309"/>
      <c r="Y18" s="309"/>
      <c r="Z18" s="310" t="s">
        <v>128</v>
      </c>
      <c r="AA18" s="308"/>
      <c r="AB18" s="309" t="s">
        <v>128</v>
      </c>
      <c r="AC18" s="310"/>
      <c r="AD18" s="333" t="s">
        <v>128</v>
      </c>
      <c r="AE18" s="647" t="s">
        <v>286</v>
      </c>
      <c r="AF18" s="332"/>
      <c r="AG18" s="332"/>
      <c r="AH18" s="332" t="s">
        <v>128</v>
      </c>
      <c r="AI18" s="326"/>
      <c r="AJ18" s="770" t="s">
        <v>787</v>
      </c>
      <c r="AK18" s="334" t="s">
        <v>788</v>
      </c>
      <c r="AL18" s="327" t="s">
        <v>94</v>
      </c>
      <c r="AM18" s="770" t="s">
        <v>437</v>
      </c>
      <c r="AN18" s="770" t="s">
        <v>364</v>
      </c>
      <c r="AO18" s="770" t="s">
        <v>127</v>
      </c>
      <c r="AP18" s="334" t="s">
        <v>128</v>
      </c>
      <c r="AQ18" s="327" t="s">
        <v>128</v>
      </c>
      <c r="AR18" s="770"/>
      <c r="AS18" s="679"/>
      <c r="AT18" s="680"/>
      <c r="AU18" s="679"/>
      <c r="AV18" s="680"/>
      <c r="AW18" s="679">
        <v>1</v>
      </c>
      <c r="AX18" s="680">
        <v>1</v>
      </c>
      <c r="AY18" s="1054">
        <v>3</v>
      </c>
      <c r="AZ18" s="1055">
        <v>201</v>
      </c>
      <c r="BA18" s="1054">
        <v>6</v>
      </c>
      <c r="BB18" s="1055">
        <v>331</v>
      </c>
      <c r="BC18" s="1054"/>
      <c r="BD18" s="1055"/>
      <c r="BE18" s="1054">
        <v>5</v>
      </c>
      <c r="BF18" s="1055">
        <v>1921</v>
      </c>
      <c r="BG18" s="1054"/>
      <c r="BH18" s="1055"/>
      <c r="BI18" s="1054"/>
      <c r="BJ18" s="1055"/>
      <c r="BK18" s="1053">
        <f t="shared" si="0"/>
        <v>14</v>
      </c>
      <c r="BL18" s="1050">
        <f t="shared" si="1"/>
        <v>2453</v>
      </c>
      <c r="BM18" s="1054">
        <v>3</v>
      </c>
      <c r="BN18" s="1055">
        <v>183</v>
      </c>
      <c r="BO18" s="1054">
        <v>6</v>
      </c>
      <c r="BP18" s="1055">
        <v>335</v>
      </c>
      <c r="BQ18" s="1054"/>
      <c r="BR18" s="1055"/>
      <c r="BS18" s="1054">
        <v>5</v>
      </c>
      <c r="BT18" s="1055">
        <v>1853</v>
      </c>
      <c r="BU18" s="1054"/>
      <c r="BV18" s="1055"/>
      <c r="BW18" s="1054"/>
      <c r="BX18" s="1055"/>
      <c r="BY18" s="1053">
        <f t="shared" si="2"/>
        <v>14</v>
      </c>
      <c r="BZ18" s="1050">
        <f t="shared" si="3"/>
        <v>2371</v>
      </c>
      <c r="CA18" s="810" t="s">
        <v>128</v>
      </c>
      <c r="CB18" s="679"/>
      <c r="CC18" s="809"/>
      <c r="CD18" s="809"/>
      <c r="CE18" s="680"/>
      <c r="CF18" s="813"/>
      <c r="CG18" s="806" t="s">
        <v>128</v>
      </c>
      <c r="CH18" s="807" t="s">
        <v>128</v>
      </c>
      <c r="CI18" s="808"/>
      <c r="CJ18" s="806"/>
      <c r="CK18" s="807" t="s">
        <v>128</v>
      </c>
      <c r="CL18" s="808"/>
      <c r="CM18" s="679"/>
      <c r="CN18" s="809"/>
      <c r="CO18" s="809"/>
      <c r="CP18" s="809"/>
      <c r="CQ18" s="809"/>
      <c r="CR18" s="809"/>
      <c r="CS18" s="680"/>
      <c r="CT18" s="806"/>
      <c r="CU18" s="807"/>
      <c r="CV18" s="807"/>
      <c r="CW18" s="807"/>
      <c r="CX18" s="807"/>
      <c r="CY18" s="807"/>
      <c r="CZ18" s="808"/>
      <c r="DA18" s="810"/>
      <c r="DB18" s="811"/>
      <c r="DC18" s="812"/>
      <c r="DD18" s="679"/>
      <c r="DE18" s="809"/>
      <c r="DF18" s="680"/>
      <c r="DG18" s="679"/>
      <c r="DH18" s="809"/>
      <c r="DI18" s="680"/>
      <c r="DJ18" s="679"/>
      <c r="DK18" s="809"/>
      <c r="DL18" s="680"/>
      <c r="DM18" s="768"/>
      <c r="DN18" s="769"/>
      <c r="DO18" s="813" t="s">
        <v>286</v>
      </c>
      <c r="DP18" s="679"/>
      <c r="DQ18" s="680"/>
      <c r="DR18" s="679"/>
      <c r="DS18" s="814"/>
      <c r="DT18" s="687"/>
      <c r="DU18" s="816"/>
      <c r="DV18" s="688"/>
      <c r="DW18" s="687" t="s">
        <v>128</v>
      </c>
      <c r="DX18" s="816" t="s">
        <v>128</v>
      </c>
      <c r="DY18" s="688"/>
      <c r="DZ18" s="817"/>
      <c r="EA18" s="818" t="s">
        <v>286</v>
      </c>
      <c r="EB18" s="819"/>
      <c r="EC18" s="820"/>
      <c r="ED18" s="817" t="s">
        <v>128</v>
      </c>
      <c r="EE18" s="317"/>
      <c r="EF18" s="317"/>
    </row>
    <row r="19" spans="1:136" s="303" customFormat="1" ht="16.5" customHeight="1">
      <c r="A19" s="1164"/>
      <c r="B19" s="630" t="s">
        <v>389</v>
      </c>
      <c r="C19" s="309"/>
      <c r="D19" s="308"/>
      <c r="E19" s="310"/>
      <c r="F19" s="309" t="s">
        <v>128</v>
      </c>
      <c r="G19" s="308">
        <v>3</v>
      </c>
      <c r="H19" s="310">
        <v>2</v>
      </c>
      <c r="I19" s="308" t="s">
        <v>128</v>
      </c>
      <c r="J19" s="326" t="s">
        <v>304</v>
      </c>
      <c r="K19" s="308" t="s">
        <v>128</v>
      </c>
      <c r="L19" s="310" t="s">
        <v>128</v>
      </c>
      <c r="M19" s="643" t="s">
        <v>128</v>
      </c>
      <c r="N19" s="309" t="s">
        <v>128</v>
      </c>
      <c r="O19" s="309" t="s">
        <v>128</v>
      </c>
      <c r="P19" s="644"/>
      <c r="Q19" s="645" t="s">
        <v>128</v>
      </c>
      <c r="R19" s="646" t="s">
        <v>128</v>
      </c>
      <c r="S19" s="309" t="s">
        <v>128</v>
      </c>
      <c r="T19" s="309" t="s">
        <v>128</v>
      </c>
      <c r="U19" s="310"/>
      <c r="V19" s="645" t="s">
        <v>128</v>
      </c>
      <c r="W19" s="646" t="s">
        <v>128</v>
      </c>
      <c r="X19" s="309" t="s">
        <v>128</v>
      </c>
      <c r="Y19" s="309"/>
      <c r="Z19" s="310"/>
      <c r="AA19" s="308"/>
      <c r="AB19" s="309"/>
      <c r="AC19" s="310" t="s">
        <v>128</v>
      </c>
      <c r="AD19" s="333" t="s">
        <v>128</v>
      </c>
      <c r="AE19" s="647"/>
      <c r="AF19" s="332" t="s">
        <v>286</v>
      </c>
      <c r="AG19" s="332"/>
      <c r="AH19" s="332" t="s">
        <v>128</v>
      </c>
      <c r="AI19" s="326"/>
      <c r="AJ19" s="770" t="s">
        <v>94</v>
      </c>
      <c r="AK19" s="334" t="s">
        <v>94</v>
      </c>
      <c r="AL19" s="327" t="s">
        <v>94</v>
      </c>
      <c r="AM19" s="770" t="s">
        <v>94</v>
      </c>
      <c r="AN19" s="770" t="s">
        <v>94</v>
      </c>
      <c r="AO19" s="770" t="s">
        <v>94</v>
      </c>
      <c r="AP19" s="331" t="s">
        <v>94</v>
      </c>
      <c r="AQ19" s="326" t="s">
        <v>94</v>
      </c>
      <c r="AR19" s="770"/>
      <c r="AS19" s="679" t="s">
        <v>128</v>
      </c>
      <c r="AT19" s="680" t="s">
        <v>352</v>
      </c>
      <c r="AU19" s="679"/>
      <c r="AV19" s="680" t="s">
        <v>128</v>
      </c>
      <c r="AW19" s="679">
        <v>1</v>
      </c>
      <c r="AX19" s="680">
        <v>1</v>
      </c>
      <c r="AY19" s="1054"/>
      <c r="AZ19" s="1055"/>
      <c r="BA19" s="1054"/>
      <c r="BB19" s="1055"/>
      <c r="BC19" s="1054"/>
      <c r="BD19" s="1055"/>
      <c r="BE19" s="1054"/>
      <c r="BF19" s="1055"/>
      <c r="BG19" s="1054"/>
      <c r="BH19" s="1055"/>
      <c r="BI19" s="1054"/>
      <c r="BJ19" s="1055"/>
      <c r="BK19" s="1053">
        <f t="shared" si="0"/>
        <v>0</v>
      </c>
      <c r="BL19" s="1050">
        <f t="shared" si="1"/>
        <v>0</v>
      </c>
      <c r="BM19" s="1054"/>
      <c r="BN19" s="1055"/>
      <c r="BO19" s="1054"/>
      <c r="BP19" s="1055"/>
      <c r="BQ19" s="1054"/>
      <c r="BR19" s="1055"/>
      <c r="BS19" s="1054"/>
      <c r="BT19" s="1055"/>
      <c r="BU19" s="1054"/>
      <c r="BV19" s="1055"/>
      <c r="BW19" s="1054"/>
      <c r="BX19" s="1055"/>
      <c r="BY19" s="1053">
        <f t="shared" si="2"/>
        <v>0</v>
      </c>
      <c r="BZ19" s="1050">
        <f t="shared" si="3"/>
        <v>0</v>
      </c>
      <c r="CA19" s="810"/>
      <c r="CB19" s="679"/>
      <c r="CC19" s="809"/>
      <c r="CD19" s="809"/>
      <c r="CE19" s="680"/>
      <c r="CF19" s="813"/>
      <c r="CG19" s="806" t="s">
        <v>128</v>
      </c>
      <c r="CH19" s="807" t="s">
        <v>128</v>
      </c>
      <c r="CI19" s="808" t="s">
        <v>128</v>
      </c>
      <c r="CJ19" s="806" t="s">
        <v>128</v>
      </c>
      <c r="CK19" s="807"/>
      <c r="CL19" s="808"/>
      <c r="CM19" s="679"/>
      <c r="CN19" s="809"/>
      <c r="CO19" s="809"/>
      <c r="CP19" s="809"/>
      <c r="CQ19" s="809"/>
      <c r="CR19" s="809"/>
      <c r="CS19" s="680"/>
      <c r="CT19" s="806"/>
      <c r="CU19" s="807"/>
      <c r="CV19" s="807"/>
      <c r="CW19" s="807"/>
      <c r="CX19" s="807"/>
      <c r="CY19" s="807"/>
      <c r="CZ19" s="808"/>
      <c r="DA19" s="810" t="s">
        <v>128</v>
      </c>
      <c r="DB19" s="811"/>
      <c r="DC19" s="812">
        <v>16</v>
      </c>
      <c r="DD19" s="679" t="s">
        <v>293</v>
      </c>
      <c r="DE19" s="809" t="s">
        <v>293</v>
      </c>
      <c r="DF19" s="680"/>
      <c r="DG19" s="679"/>
      <c r="DH19" s="809"/>
      <c r="DI19" s="680"/>
      <c r="DJ19" s="679"/>
      <c r="DK19" s="809"/>
      <c r="DL19" s="680"/>
      <c r="DM19" s="768">
        <v>46</v>
      </c>
      <c r="DN19" s="769"/>
      <c r="DO19" s="813"/>
      <c r="DP19" s="679" t="s">
        <v>128</v>
      </c>
      <c r="DQ19" s="680" t="s">
        <v>128</v>
      </c>
      <c r="DR19" s="679" t="s">
        <v>128</v>
      </c>
      <c r="DS19" s="814"/>
      <c r="DT19" s="679"/>
      <c r="DU19" s="809" t="s">
        <v>128</v>
      </c>
      <c r="DV19" s="680"/>
      <c r="DW19" s="679" t="s">
        <v>128</v>
      </c>
      <c r="DX19" s="809" t="s">
        <v>128</v>
      </c>
      <c r="DY19" s="680"/>
      <c r="DZ19" s="815" t="s">
        <v>128</v>
      </c>
      <c r="EA19" s="806" t="s">
        <v>128</v>
      </c>
      <c r="EB19" s="807"/>
      <c r="EC19" s="808"/>
      <c r="ED19" s="815" t="s">
        <v>128</v>
      </c>
      <c r="EE19" s="317"/>
      <c r="EF19" s="317"/>
    </row>
    <row r="20" spans="1:136" s="303" customFormat="1" ht="16.5" customHeight="1">
      <c r="A20" s="1165"/>
      <c r="B20" s="795" t="s">
        <v>390</v>
      </c>
      <c r="C20" s="668" t="s">
        <v>128</v>
      </c>
      <c r="D20" s="665">
        <v>1</v>
      </c>
      <c r="E20" s="316">
        <v>1</v>
      </c>
      <c r="F20" s="668" t="s">
        <v>128</v>
      </c>
      <c r="G20" s="314">
        <v>3</v>
      </c>
      <c r="H20" s="316">
        <v>2</v>
      </c>
      <c r="I20" s="314"/>
      <c r="J20" s="328"/>
      <c r="K20" s="665" t="s">
        <v>128</v>
      </c>
      <c r="L20" s="666" t="s">
        <v>128</v>
      </c>
      <c r="M20" s="667"/>
      <c r="N20" s="668"/>
      <c r="O20" s="668"/>
      <c r="P20" s="669"/>
      <c r="Q20" s="670" t="s">
        <v>128</v>
      </c>
      <c r="R20" s="671" t="s">
        <v>128</v>
      </c>
      <c r="S20" s="668"/>
      <c r="T20" s="668" t="s">
        <v>128</v>
      </c>
      <c r="U20" s="666"/>
      <c r="V20" s="670" t="s">
        <v>128</v>
      </c>
      <c r="W20" s="671" t="s">
        <v>128</v>
      </c>
      <c r="X20" s="668" t="s">
        <v>128</v>
      </c>
      <c r="Y20" s="668"/>
      <c r="Z20" s="666"/>
      <c r="AA20" s="665"/>
      <c r="AB20" s="668" t="s">
        <v>128</v>
      </c>
      <c r="AC20" s="666"/>
      <c r="AD20" s="672" t="s">
        <v>128</v>
      </c>
      <c r="AE20" s="673"/>
      <c r="AF20" s="674"/>
      <c r="AG20" s="674"/>
      <c r="AH20" s="674"/>
      <c r="AI20" s="675"/>
      <c r="AJ20" s="792" t="s">
        <v>784</v>
      </c>
      <c r="AK20" s="676" t="s">
        <v>303</v>
      </c>
      <c r="AL20" s="675" t="s">
        <v>94</v>
      </c>
      <c r="AM20" s="792" t="s">
        <v>437</v>
      </c>
      <c r="AN20" s="792" t="s">
        <v>362</v>
      </c>
      <c r="AO20" s="792" t="s">
        <v>126</v>
      </c>
      <c r="AP20" s="676" t="s">
        <v>128</v>
      </c>
      <c r="AQ20" s="675" t="s">
        <v>94</v>
      </c>
      <c r="AR20" s="792"/>
      <c r="AS20" s="684" t="s">
        <v>128</v>
      </c>
      <c r="AT20" s="685" t="s">
        <v>526</v>
      </c>
      <c r="AU20" s="684"/>
      <c r="AV20" s="685" t="s">
        <v>128</v>
      </c>
      <c r="AW20" s="684">
        <v>1</v>
      </c>
      <c r="AX20" s="685"/>
      <c r="AY20" s="1059">
        <v>5</v>
      </c>
      <c r="AZ20" s="1060">
        <v>131</v>
      </c>
      <c r="BA20" s="1067">
        <v>6</v>
      </c>
      <c r="BB20" s="1060">
        <v>299</v>
      </c>
      <c r="BC20" s="1059"/>
      <c r="BD20" s="1060"/>
      <c r="BE20" s="1059"/>
      <c r="BF20" s="1060"/>
      <c r="BG20" s="1059"/>
      <c r="BH20" s="1060"/>
      <c r="BI20" s="1059"/>
      <c r="BJ20" s="1060"/>
      <c r="BK20" s="1061">
        <f t="shared" si="0"/>
        <v>11</v>
      </c>
      <c r="BL20" s="1062">
        <f t="shared" si="1"/>
        <v>430</v>
      </c>
      <c r="BM20" s="1059">
        <v>5</v>
      </c>
      <c r="BN20" s="1060">
        <v>123</v>
      </c>
      <c r="BO20" s="1067">
        <v>6</v>
      </c>
      <c r="BP20" s="1060">
        <v>230</v>
      </c>
      <c r="BQ20" s="1059"/>
      <c r="BR20" s="1060"/>
      <c r="BS20" s="1059"/>
      <c r="BT20" s="1060"/>
      <c r="BU20" s="1059"/>
      <c r="BV20" s="1060"/>
      <c r="BW20" s="1059"/>
      <c r="BX20" s="1060"/>
      <c r="BY20" s="1061">
        <f t="shared" si="2"/>
        <v>11</v>
      </c>
      <c r="BZ20" s="1062">
        <f t="shared" si="3"/>
        <v>353</v>
      </c>
      <c r="CA20" s="825" t="s">
        <v>128</v>
      </c>
      <c r="CB20" s="684" t="s">
        <v>128</v>
      </c>
      <c r="CC20" s="824"/>
      <c r="CD20" s="824"/>
      <c r="CE20" s="685"/>
      <c r="CF20" s="828"/>
      <c r="CG20" s="821" t="s">
        <v>128</v>
      </c>
      <c r="CH20" s="822" t="s">
        <v>128</v>
      </c>
      <c r="CI20" s="823" t="s">
        <v>128</v>
      </c>
      <c r="CJ20" s="821"/>
      <c r="CK20" s="822" t="s">
        <v>305</v>
      </c>
      <c r="CL20" s="823"/>
      <c r="CM20" s="684"/>
      <c r="CN20" s="824" t="s">
        <v>128</v>
      </c>
      <c r="CO20" s="824"/>
      <c r="CP20" s="824"/>
      <c r="CQ20" s="824"/>
      <c r="CR20" s="824"/>
      <c r="CS20" s="685"/>
      <c r="CT20" s="821"/>
      <c r="CU20" s="822" t="s">
        <v>128</v>
      </c>
      <c r="CV20" s="822"/>
      <c r="CW20" s="822"/>
      <c r="CX20" s="822"/>
      <c r="CY20" s="822"/>
      <c r="CZ20" s="823"/>
      <c r="DA20" s="825"/>
      <c r="DB20" s="826"/>
      <c r="DC20" s="827"/>
      <c r="DD20" s="684"/>
      <c r="DE20" s="824"/>
      <c r="DF20" s="685"/>
      <c r="DG20" s="684" t="s">
        <v>305</v>
      </c>
      <c r="DH20" s="824"/>
      <c r="DI20" s="685" t="s">
        <v>305</v>
      </c>
      <c r="DJ20" s="684" t="s">
        <v>305</v>
      </c>
      <c r="DK20" s="824"/>
      <c r="DL20" s="685"/>
      <c r="DM20" s="790">
        <v>17</v>
      </c>
      <c r="DN20" s="791"/>
      <c r="DO20" s="828" t="s">
        <v>128</v>
      </c>
      <c r="DP20" s="684"/>
      <c r="DQ20" s="685"/>
      <c r="DR20" s="684" t="s">
        <v>128</v>
      </c>
      <c r="DS20" s="829"/>
      <c r="DT20" s="684"/>
      <c r="DU20" s="824" t="s">
        <v>128</v>
      </c>
      <c r="DV20" s="685"/>
      <c r="DW20" s="684" t="s">
        <v>128</v>
      </c>
      <c r="DX20" s="824" t="s">
        <v>128</v>
      </c>
      <c r="DY20" s="685"/>
      <c r="DZ20" s="830" t="s">
        <v>128</v>
      </c>
      <c r="EA20" s="821" t="s">
        <v>286</v>
      </c>
      <c r="EB20" s="822"/>
      <c r="EC20" s="823"/>
      <c r="ED20" s="830" t="s">
        <v>128</v>
      </c>
      <c r="EE20" s="317"/>
      <c r="EF20" s="317"/>
    </row>
    <row r="21" spans="1:136" s="303" customFormat="1" ht="16.5" customHeight="1">
      <c r="A21" s="1180" t="s">
        <v>412</v>
      </c>
      <c r="B21" s="629" t="s">
        <v>391</v>
      </c>
      <c r="C21" s="306" t="s">
        <v>128</v>
      </c>
      <c r="D21" s="304">
        <v>1</v>
      </c>
      <c r="E21" s="305">
        <v>1</v>
      </c>
      <c r="F21" s="306"/>
      <c r="G21" s="304"/>
      <c r="H21" s="305"/>
      <c r="I21" s="304" t="s">
        <v>286</v>
      </c>
      <c r="J21" s="325" t="s">
        <v>279</v>
      </c>
      <c r="K21" s="304" t="s">
        <v>128</v>
      </c>
      <c r="L21" s="305" t="s">
        <v>128</v>
      </c>
      <c r="M21" s="634"/>
      <c r="N21" s="306"/>
      <c r="O21" s="306"/>
      <c r="P21" s="635"/>
      <c r="Q21" s="640" t="s">
        <v>128</v>
      </c>
      <c r="R21" s="686" t="s">
        <v>128</v>
      </c>
      <c r="S21" s="306"/>
      <c r="T21" s="306"/>
      <c r="U21" s="305"/>
      <c r="V21" s="640" t="s">
        <v>128</v>
      </c>
      <c r="W21" s="686"/>
      <c r="X21" s="306" t="s">
        <v>286</v>
      </c>
      <c r="Y21" s="306"/>
      <c r="Z21" s="305" t="s">
        <v>128</v>
      </c>
      <c r="AA21" s="304"/>
      <c r="AB21" s="306" t="s">
        <v>128</v>
      </c>
      <c r="AC21" s="305"/>
      <c r="AD21" s="641" t="s">
        <v>128</v>
      </c>
      <c r="AE21" s="642"/>
      <c r="AF21" s="330"/>
      <c r="AG21" s="330"/>
      <c r="AH21" s="330" t="s">
        <v>128</v>
      </c>
      <c r="AI21" s="325" t="s">
        <v>286</v>
      </c>
      <c r="AJ21" s="1019" t="s">
        <v>94</v>
      </c>
      <c r="AK21" s="1020" t="s">
        <v>94</v>
      </c>
      <c r="AL21" s="1021" t="s">
        <v>94</v>
      </c>
      <c r="AM21" s="1022" t="s">
        <v>94</v>
      </c>
      <c r="AN21" s="1022" t="s">
        <v>94</v>
      </c>
      <c r="AO21" s="1022" t="s">
        <v>94</v>
      </c>
      <c r="AP21" s="329" t="s">
        <v>94</v>
      </c>
      <c r="AQ21" s="325" t="s">
        <v>94</v>
      </c>
      <c r="AR21" s="1019"/>
      <c r="AS21" s="687"/>
      <c r="AT21" s="688"/>
      <c r="AU21" s="687"/>
      <c r="AV21" s="688" t="s">
        <v>128</v>
      </c>
      <c r="AW21" s="687">
        <v>1</v>
      </c>
      <c r="AX21" s="688">
        <v>12</v>
      </c>
      <c r="AY21" s="1064"/>
      <c r="AZ21" s="1063"/>
      <c r="BA21" s="1068"/>
      <c r="BB21" s="1063"/>
      <c r="BC21" s="1064"/>
      <c r="BD21" s="1063"/>
      <c r="BE21" s="1064"/>
      <c r="BF21" s="1063"/>
      <c r="BG21" s="1064"/>
      <c r="BH21" s="1063"/>
      <c r="BI21" s="1064"/>
      <c r="BJ21" s="1063"/>
      <c r="BK21" s="1047">
        <f t="shared" si="0"/>
        <v>0</v>
      </c>
      <c r="BL21" s="1065">
        <f t="shared" si="1"/>
        <v>0</v>
      </c>
      <c r="BM21" s="1064"/>
      <c r="BN21" s="1063"/>
      <c r="BO21" s="1068"/>
      <c r="BP21" s="1063"/>
      <c r="BQ21" s="1064"/>
      <c r="BR21" s="1063"/>
      <c r="BS21" s="1064"/>
      <c r="BT21" s="1063"/>
      <c r="BU21" s="1064"/>
      <c r="BV21" s="1063"/>
      <c r="BW21" s="1064"/>
      <c r="BX21" s="1063"/>
      <c r="BY21" s="1047">
        <f t="shared" si="2"/>
        <v>0</v>
      </c>
      <c r="BZ21" s="1065">
        <f t="shared" si="3"/>
        <v>0</v>
      </c>
      <c r="CA21" s="831"/>
      <c r="CB21" s="687"/>
      <c r="CC21" s="816"/>
      <c r="CD21" s="816"/>
      <c r="CE21" s="688"/>
      <c r="CF21" s="834"/>
      <c r="CG21" s="818" t="s">
        <v>286</v>
      </c>
      <c r="CH21" s="819" t="s">
        <v>128</v>
      </c>
      <c r="CI21" s="820"/>
      <c r="CJ21" s="818"/>
      <c r="CK21" s="819"/>
      <c r="CL21" s="820"/>
      <c r="CM21" s="687"/>
      <c r="CN21" s="816"/>
      <c r="CO21" s="816"/>
      <c r="CP21" s="816"/>
      <c r="CQ21" s="816"/>
      <c r="CR21" s="816"/>
      <c r="CS21" s="688"/>
      <c r="CT21" s="818"/>
      <c r="CU21" s="819"/>
      <c r="CV21" s="819"/>
      <c r="CW21" s="819"/>
      <c r="CX21" s="819"/>
      <c r="CY21" s="819"/>
      <c r="CZ21" s="820"/>
      <c r="DA21" s="831"/>
      <c r="DB21" s="832"/>
      <c r="DC21" s="833"/>
      <c r="DD21" s="687"/>
      <c r="DE21" s="816"/>
      <c r="DF21" s="688"/>
      <c r="DG21" s="687"/>
      <c r="DH21" s="816"/>
      <c r="DI21" s="688"/>
      <c r="DJ21" s="687"/>
      <c r="DK21" s="816"/>
      <c r="DL21" s="688"/>
      <c r="DM21" s="760">
        <v>77</v>
      </c>
      <c r="DN21" s="761"/>
      <c r="DO21" s="834"/>
      <c r="DP21" s="687"/>
      <c r="DQ21" s="688"/>
      <c r="DR21" s="687" t="s">
        <v>286</v>
      </c>
      <c r="DS21" s="835"/>
      <c r="DT21" s="687"/>
      <c r="DU21" s="816"/>
      <c r="DV21" s="688" t="s">
        <v>128</v>
      </c>
      <c r="DW21" s="687" t="s">
        <v>128</v>
      </c>
      <c r="DX21" s="816" t="s">
        <v>128</v>
      </c>
      <c r="DY21" s="688"/>
      <c r="DZ21" s="817"/>
      <c r="EA21" s="818" t="s">
        <v>128</v>
      </c>
      <c r="EB21" s="819"/>
      <c r="EC21" s="820"/>
      <c r="ED21" s="817" t="s">
        <v>128</v>
      </c>
      <c r="EE21" s="317"/>
      <c r="EF21" s="317"/>
    </row>
    <row r="22" spans="1:136" s="303" customFormat="1" ht="16.5" customHeight="1">
      <c r="A22" s="1181"/>
      <c r="B22" s="795" t="s">
        <v>392</v>
      </c>
      <c r="C22" s="668" t="s">
        <v>286</v>
      </c>
      <c r="D22" s="665">
        <v>2</v>
      </c>
      <c r="E22" s="666">
        <v>2</v>
      </c>
      <c r="F22" s="668" t="s">
        <v>128</v>
      </c>
      <c r="G22" s="665">
        <v>2</v>
      </c>
      <c r="H22" s="312">
        <v>2</v>
      </c>
      <c r="I22" s="313" t="s">
        <v>128</v>
      </c>
      <c r="J22" s="326" t="s">
        <v>306</v>
      </c>
      <c r="K22" s="665" t="s">
        <v>128</v>
      </c>
      <c r="L22" s="666" t="s">
        <v>128</v>
      </c>
      <c r="M22" s="667" t="s">
        <v>128</v>
      </c>
      <c r="N22" s="668" t="s">
        <v>128</v>
      </c>
      <c r="O22" s="668" t="s">
        <v>128</v>
      </c>
      <c r="P22" s="650"/>
      <c r="Q22" s="651" t="s">
        <v>128</v>
      </c>
      <c r="R22" s="652" t="s">
        <v>128</v>
      </c>
      <c r="S22" s="311"/>
      <c r="T22" s="311"/>
      <c r="U22" s="312"/>
      <c r="V22" s="651" t="s">
        <v>128</v>
      </c>
      <c r="W22" s="652" t="s">
        <v>128</v>
      </c>
      <c r="X22" s="311"/>
      <c r="Y22" s="311"/>
      <c r="Z22" s="312"/>
      <c r="AA22" s="313"/>
      <c r="AB22" s="311" t="s">
        <v>128</v>
      </c>
      <c r="AC22" s="312"/>
      <c r="AD22" s="336" t="s">
        <v>128</v>
      </c>
      <c r="AE22" s="648"/>
      <c r="AF22" s="335"/>
      <c r="AG22" s="335"/>
      <c r="AH22" s="335" t="s">
        <v>128</v>
      </c>
      <c r="AI22" s="327" t="s">
        <v>128</v>
      </c>
      <c r="AJ22" s="1019" t="s">
        <v>789</v>
      </c>
      <c r="AK22" s="1023" t="s">
        <v>303</v>
      </c>
      <c r="AL22" s="1024" t="s">
        <v>790</v>
      </c>
      <c r="AM22" s="1022" t="s">
        <v>257</v>
      </c>
      <c r="AN22" s="1022" t="s">
        <v>362</v>
      </c>
      <c r="AO22" s="1022" t="s">
        <v>662</v>
      </c>
      <c r="AP22" s="329" t="s">
        <v>303</v>
      </c>
      <c r="AQ22" s="325" t="s">
        <v>303</v>
      </c>
      <c r="AR22" s="1019"/>
      <c r="AS22" s="689" t="s">
        <v>128</v>
      </c>
      <c r="AT22" s="690" t="s">
        <v>527</v>
      </c>
      <c r="AU22" s="689"/>
      <c r="AV22" s="690" t="s">
        <v>128</v>
      </c>
      <c r="AW22" s="689"/>
      <c r="AX22" s="690">
        <v>5</v>
      </c>
      <c r="AY22" s="1059"/>
      <c r="AZ22" s="1060"/>
      <c r="BA22" s="1067"/>
      <c r="BB22" s="1060"/>
      <c r="BC22" s="1059"/>
      <c r="BD22" s="1060"/>
      <c r="BE22" s="1059"/>
      <c r="BF22" s="1060"/>
      <c r="BG22" s="1059"/>
      <c r="BH22" s="1060"/>
      <c r="BI22" s="1059"/>
      <c r="BJ22" s="1060"/>
      <c r="BK22" s="1061">
        <f t="shared" si="0"/>
        <v>0</v>
      </c>
      <c r="BL22" s="1062">
        <f t="shared" si="1"/>
        <v>0</v>
      </c>
      <c r="BM22" s="1059"/>
      <c r="BN22" s="1060"/>
      <c r="BO22" s="1067"/>
      <c r="BP22" s="1060"/>
      <c r="BQ22" s="1059"/>
      <c r="BR22" s="1060"/>
      <c r="BS22" s="1059"/>
      <c r="BT22" s="1060"/>
      <c r="BU22" s="1059"/>
      <c r="BV22" s="1060"/>
      <c r="BW22" s="1059"/>
      <c r="BX22" s="1060"/>
      <c r="BY22" s="1061">
        <f t="shared" si="2"/>
        <v>0</v>
      </c>
      <c r="BZ22" s="1062">
        <f t="shared" si="3"/>
        <v>0</v>
      </c>
      <c r="CA22" s="825"/>
      <c r="CB22" s="684"/>
      <c r="CC22" s="824"/>
      <c r="CD22" s="824"/>
      <c r="CE22" s="685"/>
      <c r="CF22" s="828"/>
      <c r="CG22" s="821" t="s">
        <v>128</v>
      </c>
      <c r="CH22" s="822" t="s">
        <v>128</v>
      </c>
      <c r="CI22" s="823"/>
      <c r="CJ22" s="821"/>
      <c r="CK22" s="822" t="s">
        <v>128</v>
      </c>
      <c r="CL22" s="823"/>
      <c r="CM22" s="684"/>
      <c r="CN22" s="824"/>
      <c r="CO22" s="824"/>
      <c r="CP22" s="824" t="s">
        <v>128</v>
      </c>
      <c r="CQ22" s="824"/>
      <c r="CR22" s="824" t="s">
        <v>128</v>
      </c>
      <c r="CS22" s="685"/>
      <c r="CT22" s="821"/>
      <c r="CU22" s="822"/>
      <c r="CV22" s="822"/>
      <c r="CW22" s="822" t="s">
        <v>128</v>
      </c>
      <c r="CX22" s="822"/>
      <c r="CY22" s="822" t="s">
        <v>128</v>
      </c>
      <c r="CZ22" s="823"/>
      <c r="DA22" s="825"/>
      <c r="DB22" s="826"/>
      <c r="DC22" s="827"/>
      <c r="DD22" s="684" t="s">
        <v>286</v>
      </c>
      <c r="DE22" s="824"/>
      <c r="DF22" s="685"/>
      <c r="DG22" s="684"/>
      <c r="DH22" s="824"/>
      <c r="DI22" s="685"/>
      <c r="DJ22" s="684"/>
      <c r="DK22" s="824"/>
      <c r="DL22" s="685"/>
      <c r="DM22" s="790">
        <v>8</v>
      </c>
      <c r="DN22" s="791"/>
      <c r="DO22" s="828"/>
      <c r="DP22" s="684" t="s">
        <v>128</v>
      </c>
      <c r="DQ22" s="685"/>
      <c r="DR22" s="684" t="s">
        <v>128</v>
      </c>
      <c r="DS22" s="829"/>
      <c r="DT22" s="684"/>
      <c r="DU22" s="824" t="s">
        <v>128</v>
      </c>
      <c r="DV22" s="685"/>
      <c r="DW22" s="684" t="s">
        <v>128</v>
      </c>
      <c r="DX22" s="824" t="s">
        <v>128</v>
      </c>
      <c r="DY22" s="685"/>
      <c r="DZ22" s="830"/>
      <c r="EA22" s="821" t="s">
        <v>128</v>
      </c>
      <c r="EB22" s="822"/>
      <c r="EC22" s="823"/>
      <c r="ED22" s="830"/>
      <c r="EE22" s="317"/>
      <c r="EF22" s="317"/>
    </row>
    <row r="23" spans="1:136" s="303" customFormat="1" ht="16.5" customHeight="1">
      <c r="A23" s="1179" t="s">
        <v>413</v>
      </c>
      <c r="B23" s="787" t="s">
        <v>393</v>
      </c>
      <c r="C23" s="653"/>
      <c r="D23" s="654">
        <v>2</v>
      </c>
      <c r="E23" s="655">
        <v>2</v>
      </c>
      <c r="F23" s="653" t="s">
        <v>128</v>
      </c>
      <c r="G23" s="654">
        <v>2</v>
      </c>
      <c r="H23" s="655">
        <v>2</v>
      </c>
      <c r="I23" s="654"/>
      <c r="J23" s="656"/>
      <c r="K23" s="654" t="s">
        <v>128</v>
      </c>
      <c r="L23" s="655" t="s">
        <v>128</v>
      </c>
      <c r="M23" s="657" t="s">
        <v>128</v>
      </c>
      <c r="N23" s="653" t="s">
        <v>128</v>
      </c>
      <c r="O23" s="653" t="s">
        <v>128</v>
      </c>
      <c r="P23" s="658"/>
      <c r="Q23" s="659" t="s">
        <v>128</v>
      </c>
      <c r="R23" s="660"/>
      <c r="S23" s="653"/>
      <c r="T23" s="653"/>
      <c r="U23" s="655"/>
      <c r="V23" s="659" t="s">
        <v>128</v>
      </c>
      <c r="W23" s="660" t="s">
        <v>128</v>
      </c>
      <c r="X23" s="653" t="s">
        <v>128</v>
      </c>
      <c r="Y23" s="653"/>
      <c r="Z23" s="655"/>
      <c r="AA23" s="654"/>
      <c r="AB23" s="653"/>
      <c r="AC23" s="655"/>
      <c r="AD23" s="661" t="s">
        <v>128</v>
      </c>
      <c r="AE23" s="662"/>
      <c r="AF23" s="663"/>
      <c r="AG23" s="663"/>
      <c r="AH23" s="663" t="s">
        <v>128</v>
      </c>
      <c r="AI23" s="656"/>
      <c r="AJ23" s="1025" t="s">
        <v>791</v>
      </c>
      <c r="AK23" s="1026" t="s">
        <v>303</v>
      </c>
      <c r="AL23" s="1027" t="s">
        <v>94</v>
      </c>
      <c r="AM23" s="1008" t="s">
        <v>257</v>
      </c>
      <c r="AN23" s="1008" t="s">
        <v>355</v>
      </c>
      <c r="AO23" s="1008" t="s">
        <v>663</v>
      </c>
      <c r="AP23" s="1016" t="s">
        <v>128</v>
      </c>
      <c r="AQ23" s="1017" t="s">
        <v>94</v>
      </c>
      <c r="AR23" s="1025"/>
      <c r="AS23" s="677" t="s">
        <v>128</v>
      </c>
      <c r="AT23" s="678" t="s">
        <v>528</v>
      </c>
      <c r="AU23" s="677"/>
      <c r="AV23" s="678" t="s">
        <v>128</v>
      </c>
      <c r="AW23" s="677">
        <v>1</v>
      </c>
      <c r="AX23" s="678"/>
      <c r="AY23" s="1064">
        <v>12</v>
      </c>
      <c r="AZ23" s="1063">
        <v>381</v>
      </c>
      <c r="BA23" s="1064">
        <v>20</v>
      </c>
      <c r="BB23" s="1063">
        <v>1167</v>
      </c>
      <c r="BC23" s="1064">
        <v>3</v>
      </c>
      <c r="BD23" s="1063">
        <v>128</v>
      </c>
      <c r="BE23" s="1064"/>
      <c r="BF23" s="1063"/>
      <c r="BG23" s="1064"/>
      <c r="BH23" s="1063"/>
      <c r="BI23" s="1064"/>
      <c r="BJ23" s="1063"/>
      <c r="BK23" s="1047">
        <f t="shared" si="0"/>
        <v>35</v>
      </c>
      <c r="BL23" s="1065">
        <f t="shared" si="1"/>
        <v>1676</v>
      </c>
      <c r="BM23" s="1064">
        <v>10</v>
      </c>
      <c r="BN23" s="1063">
        <v>291</v>
      </c>
      <c r="BO23" s="1064">
        <v>19</v>
      </c>
      <c r="BP23" s="1063">
        <v>914</v>
      </c>
      <c r="BQ23" s="1064">
        <v>5</v>
      </c>
      <c r="BR23" s="1063">
        <v>306</v>
      </c>
      <c r="BS23" s="1064"/>
      <c r="BT23" s="1063"/>
      <c r="BU23" s="1064"/>
      <c r="BV23" s="1063"/>
      <c r="BW23" s="1064"/>
      <c r="BX23" s="1063"/>
      <c r="BY23" s="1047">
        <f t="shared" si="2"/>
        <v>34</v>
      </c>
      <c r="BZ23" s="1065">
        <f t="shared" si="3"/>
        <v>1511</v>
      </c>
      <c r="CA23" s="800" t="s">
        <v>808</v>
      </c>
      <c r="CB23" s="677" t="s">
        <v>128</v>
      </c>
      <c r="CC23" s="799"/>
      <c r="CD23" s="799"/>
      <c r="CE23" s="678"/>
      <c r="CF23" s="803"/>
      <c r="CG23" s="796" t="s">
        <v>128</v>
      </c>
      <c r="CH23" s="797" t="s">
        <v>128</v>
      </c>
      <c r="CI23" s="798"/>
      <c r="CJ23" s="796" t="s">
        <v>128</v>
      </c>
      <c r="CK23" s="797"/>
      <c r="CL23" s="798"/>
      <c r="CM23" s="677"/>
      <c r="CN23" s="799"/>
      <c r="CO23" s="799"/>
      <c r="CP23" s="799"/>
      <c r="CQ23" s="799"/>
      <c r="CR23" s="799"/>
      <c r="CS23" s="678"/>
      <c r="CT23" s="796"/>
      <c r="CU23" s="797"/>
      <c r="CV23" s="797"/>
      <c r="CW23" s="797"/>
      <c r="CX23" s="797"/>
      <c r="CY23" s="797"/>
      <c r="CZ23" s="798"/>
      <c r="DA23" s="800"/>
      <c r="DB23" s="801"/>
      <c r="DC23" s="802"/>
      <c r="DD23" s="677"/>
      <c r="DE23" s="799"/>
      <c r="DF23" s="678"/>
      <c r="DG23" s="677"/>
      <c r="DH23" s="799" t="s">
        <v>307</v>
      </c>
      <c r="DI23" s="678"/>
      <c r="DJ23" s="677" t="s">
        <v>307</v>
      </c>
      <c r="DK23" s="799"/>
      <c r="DL23" s="678"/>
      <c r="DM23" s="782" t="s">
        <v>264</v>
      </c>
      <c r="DN23" s="783" t="s">
        <v>264</v>
      </c>
      <c r="DO23" s="803" t="s">
        <v>128</v>
      </c>
      <c r="DP23" s="677"/>
      <c r="DQ23" s="678"/>
      <c r="DR23" s="677"/>
      <c r="DS23" s="804" t="s">
        <v>128</v>
      </c>
      <c r="DT23" s="677"/>
      <c r="DU23" s="799"/>
      <c r="DV23" s="678" t="s">
        <v>128</v>
      </c>
      <c r="DW23" s="677" t="s">
        <v>128</v>
      </c>
      <c r="DX23" s="799" t="s">
        <v>128</v>
      </c>
      <c r="DY23" s="678"/>
      <c r="DZ23" s="805"/>
      <c r="EA23" s="796"/>
      <c r="EB23" s="797" t="s">
        <v>128</v>
      </c>
      <c r="EC23" s="798"/>
      <c r="ED23" s="805" t="s">
        <v>128</v>
      </c>
      <c r="EE23" s="317"/>
      <c r="EF23" s="317"/>
    </row>
    <row r="24" spans="1:136" s="303" customFormat="1" ht="16.5" customHeight="1">
      <c r="A24" s="1165"/>
      <c r="B24" s="795" t="s">
        <v>394</v>
      </c>
      <c r="C24" s="691"/>
      <c r="D24" s="692"/>
      <c r="E24" s="693"/>
      <c r="F24" s="668"/>
      <c r="G24" s="665"/>
      <c r="H24" s="666"/>
      <c r="I24" s="665"/>
      <c r="J24" s="675"/>
      <c r="K24" s="665" t="s">
        <v>128</v>
      </c>
      <c r="L24" s="666" t="s">
        <v>128</v>
      </c>
      <c r="M24" s="667" t="s">
        <v>128</v>
      </c>
      <c r="N24" s="668"/>
      <c r="O24" s="668" t="s">
        <v>128</v>
      </c>
      <c r="P24" s="669"/>
      <c r="Q24" s="670" t="s">
        <v>128</v>
      </c>
      <c r="R24" s="671" t="s">
        <v>128</v>
      </c>
      <c r="S24" s="668" t="s">
        <v>128</v>
      </c>
      <c r="T24" s="668" t="s">
        <v>128</v>
      </c>
      <c r="U24" s="666" t="s">
        <v>286</v>
      </c>
      <c r="V24" s="670" t="s">
        <v>128</v>
      </c>
      <c r="W24" s="671" t="s">
        <v>128</v>
      </c>
      <c r="X24" s="668" t="s">
        <v>128</v>
      </c>
      <c r="Y24" s="668" t="s">
        <v>286</v>
      </c>
      <c r="Z24" s="666" t="s">
        <v>286</v>
      </c>
      <c r="AA24" s="665" t="s">
        <v>128</v>
      </c>
      <c r="AB24" s="668" t="s">
        <v>128</v>
      </c>
      <c r="AC24" s="666"/>
      <c r="AD24" s="672" t="s">
        <v>128</v>
      </c>
      <c r="AE24" s="673"/>
      <c r="AF24" s="674"/>
      <c r="AG24" s="674"/>
      <c r="AH24" s="674"/>
      <c r="AI24" s="675" t="s">
        <v>128</v>
      </c>
      <c r="AJ24" s="1028" t="s">
        <v>792</v>
      </c>
      <c r="AK24" s="1029" t="s">
        <v>303</v>
      </c>
      <c r="AL24" s="1030" t="s">
        <v>790</v>
      </c>
      <c r="AM24" s="792" t="s">
        <v>437</v>
      </c>
      <c r="AN24" s="792" t="s">
        <v>362</v>
      </c>
      <c r="AO24" s="792" t="s">
        <v>130</v>
      </c>
      <c r="AP24" s="676" t="s">
        <v>128</v>
      </c>
      <c r="AQ24" s="675" t="s">
        <v>128</v>
      </c>
      <c r="AR24" s="1028"/>
      <c r="AS24" s="684" t="s">
        <v>128</v>
      </c>
      <c r="AT24" s="685" t="s">
        <v>529</v>
      </c>
      <c r="AU24" s="684"/>
      <c r="AV24" s="685" t="s">
        <v>128</v>
      </c>
      <c r="AW24" s="684">
        <v>18</v>
      </c>
      <c r="AX24" s="685">
        <v>43</v>
      </c>
      <c r="AY24" s="1059">
        <v>18</v>
      </c>
      <c r="AZ24" s="1060">
        <v>450</v>
      </c>
      <c r="BA24" s="1059">
        <v>9</v>
      </c>
      <c r="BB24" s="1060">
        <v>1005</v>
      </c>
      <c r="BC24" s="1059">
        <v>1</v>
      </c>
      <c r="BD24" s="1060">
        <v>80</v>
      </c>
      <c r="BE24" s="1059"/>
      <c r="BF24" s="1060"/>
      <c r="BG24" s="1059"/>
      <c r="BH24" s="1060"/>
      <c r="BI24" s="1059">
        <v>3</v>
      </c>
      <c r="BJ24" s="1060">
        <v>365</v>
      </c>
      <c r="BK24" s="1061">
        <f t="shared" si="0"/>
        <v>31</v>
      </c>
      <c r="BL24" s="1062">
        <f t="shared" si="1"/>
        <v>1900</v>
      </c>
      <c r="BM24" s="1059">
        <v>17</v>
      </c>
      <c r="BN24" s="1060">
        <v>668</v>
      </c>
      <c r="BO24" s="1059">
        <v>9</v>
      </c>
      <c r="BP24" s="1060">
        <v>935</v>
      </c>
      <c r="BQ24" s="1059">
        <v>1</v>
      </c>
      <c r="BR24" s="1060">
        <v>99</v>
      </c>
      <c r="BS24" s="1059"/>
      <c r="BT24" s="1060"/>
      <c r="BU24" s="1059"/>
      <c r="BV24" s="1060"/>
      <c r="BW24" s="1059">
        <v>3</v>
      </c>
      <c r="BX24" s="1060">
        <v>343</v>
      </c>
      <c r="BY24" s="1061">
        <f t="shared" si="2"/>
        <v>30</v>
      </c>
      <c r="BZ24" s="1062">
        <f t="shared" si="3"/>
        <v>2045</v>
      </c>
      <c r="CA24" s="825" t="s">
        <v>128</v>
      </c>
      <c r="CB24" s="684" t="s">
        <v>128</v>
      </c>
      <c r="CC24" s="824"/>
      <c r="CD24" s="824" t="s">
        <v>128</v>
      </c>
      <c r="CE24" s="685"/>
      <c r="CF24" s="828"/>
      <c r="CG24" s="821" t="s">
        <v>128</v>
      </c>
      <c r="CH24" s="822" t="s">
        <v>128</v>
      </c>
      <c r="CI24" s="823" t="s">
        <v>128</v>
      </c>
      <c r="CJ24" s="821" t="s">
        <v>128</v>
      </c>
      <c r="CK24" s="822"/>
      <c r="CL24" s="823"/>
      <c r="CM24" s="684"/>
      <c r="CN24" s="824"/>
      <c r="CO24" s="824"/>
      <c r="CP24" s="824"/>
      <c r="CQ24" s="824"/>
      <c r="CR24" s="824"/>
      <c r="CS24" s="685"/>
      <c r="CT24" s="821" t="s">
        <v>128</v>
      </c>
      <c r="CU24" s="822" t="s">
        <v>286</v>
      </c>
      <c r="CV24" s="822"/>
      <c r="CW24" s="822" t="s">
        <v>128</v>
      </c>
      <c r="CX24" s="822"/>
      <c r="CY24" s="822"/>
      <c r="CZ24" s="823" t="s">
        <v>128</v>
      </c>
      <c r="DA24" s="825" t="s">
        <v>286</v>
      </c>
      <c r="DB24" s="826">
        <v>1</v>
      </c>
      <c r="DC24" s="827"/>
      <c r="DD24" s="684" t="s">
        <v>286</v>
      </c>
      <c r="DE24" s="824"/>
      <c r="DF24" s="685"/>
      <c r="DG24" s="684" t="s">
        <v>530</v>
      </c>
      <c r="DH24" s="824"/>
      <c r="DI24" s="685"/>
      <c r="DJ24" s="684" t="s">
        <v>530</v>
      </c>
      <c r="DK24" s="824"/>
      <c r="DL24" s="685"/>
      <c r="DM24" s="790">
        <v>99</v>
      </c>
      <c r="DN24" s="791">
        <v>343</v>
      </c>
      <c r="DO24" s="828"/>
      <c r="DP24" s="684"/>
      <c r="DQ24" s="685" t="s">
        <v>286</v>
      </c>
      <c r="DR24" s="684"/>
      <c r="DS24" s="829" t="s">
        <v>128</v>
      </c>
      <c r="DT24" s="684"/>
      <c r="DU24" s="824" t="s">
        <v>128</v>
      </c>
      <c r="DV24" s="685"/>
      <c r="DW24" s="684" t="s">
        <v>128</v>
      </c>
      <c r="DX24" s="824" t="s">
        <v>128</v>
      </c>
      <c r="DY24" s="685"/>
      <c r="DZ24" s="830" t="s">
        <v>128</v>
      </c>
      <c r="EA24" s="821"/>
      <c r="EB24" s="822"/>
      <c r="EC24" s="823" t="s">
        <v>128</v>
      </c>
      <c r="ED24" s="830" t="s">
        <v>128</v>
      </c>
      <c r="EE24" s="317"/>
      <c r="EF24" s="317"/>
    </row>
    <row r="25" spans="1:136" s="303" customFormat="1" ht="16.5" customHeight="1">
      <c r="A25" s="1185" t="s">
        <v>461</v>
      </c>
      <c r="B25" s="629" t="s">
        <v>397</v>
      </c>
      <c r="C25" s="694"/>
      <c r="D25" s="695"/>
      <c r="E25" s="696"/>
      <c r="F25" s="681" t="s">
        <v>286</v>
      </c>
      <c r="G25" s="683">
        <v>2</v>
      </c>
      <c r="H25" s="682">
        <v>2</v>
      </c>
      <c r="I25" s="683"/>
      <c r="J25" s="697"/>
      <c r="K25" s="683" t="s">
        <v>128</v>
      </c>
      <c r="L25" s="682" t="s">
        <v>128</v>
      </c>
      <c r="M25" s="698"/>
      <c r="N25" s="681"/>
      <c r="O25" s="681"/>
      <c r="P25" s="699"/>
      <c r="Q25" s="700" t="s">
        <v>128</v>
      </c>
      <c r="R25" s="701" t="s">
        <v>286</v>
      </c>
      <c r="S25" s="681" t="s">
        <v>128</v>
      </c>
      <c r="T25" s="681" t="s">
        <v>286</v>
      </c>
      <c r="U25" s="682"/>
      <c r="V25" s="700" t="s">
        <v>128</v>
      </c>
      <c r="W25" s="701" t="s">
        <v>286</v>
      </c>
      <c r="X25" s="681"/>
      <c r="Y25" s="681"/>
      <c r="Z25" s="682" t="s">
        <v>128</v>
      </c>
      <c r="AA25" s="683"/>
      <c r="AB25" s="681"/>
      <c r="AC25" s="682"/>
      <c r="AD25" s="702" t="s">
        <v>128</v>
      </c>
      <c r="AE25" s="703"/>
      <c r="AF25" s="704"/>
      <c r="AG25" s="704"/>
      <c r="AH25" s="704" t="s">
        <v>128</v>
      </c>
      <c r="AI25" s="697"/>
      <c r="AJ25" s="1031" t="s">
        <v>793</v>
      </c>
      <c r="AK25" s="1023" t="s">
        <v>303</v>
      </c>
      <c r="AL25" s="1024" t="s">
        <v>94</v>
      </c>
      <c r="AM25" s="762" t="s">
        <v>437</v>
      </c>
      <c r="AN25" s="762" t="s">
        <v>362</v>
      </c>
      <c r="AO25" s="762" t="s">
        <v>127</v>
      </c>
      <c r="AP25" s="759" t="s">
        <v>128</v>
      </c>
      <c r="AQ25" s="697" t="s">
        <v>94</v>
      </c>
      <c r="AR25" s="1031"/>
      <c r="AS25" s="705" t="s">
        <v>286</v>
      </c>
      <c r="AT25" s="706" t="s">
        <v>665</v>
      </c>
      <c r="AU25" s="707"/>
      <c r="AV25" s="706" t="s">
        <v>128</v>
      </c>
      <c r="AW25" s="707">
        <v>24</v>
      </c>
      <c r="AX25" s="706">
        <v>21</v>
      </c>
      <c r="AY25" s="1044">
        <v>15</v>
      </c>
      <c r="AZ25" s="1043">
        <v>638</v>
      </c>
      <c r="BA25" s="1044">
        <v>8</v>
      </c>
      <c r="BB25" s="1069">
        <v>765</v>
      </c>
      <c r="BC25" s="1044">
        <v>1</v>
      </c>
      <c r="BD25" s="1069">
        <v>106</v>
      </c>
      <c r="BE25" s="1044">
        <v>5</v>
      </c>
      <c r="BF25" s="1069">
        <v>417</v>
      </c>
      <c r="BG25" s="1044">
        <v>1</v>
      </c>
      <c r="BH25" s="1069">
        <v>104</v>
      </c>
      <c r="BI25" s="1044">
        <v>3</v>
      </c>
      <c r="BJ25" s="1069">
        <v>416</v>
      </c>
      <c r="BK25" s="1047">
        <f t="shared" si="0"/>
        <v>33</v>
      </c>
      <c r="BL25" s="1065">
        <f t="shared" si="1"/>
        <v>2446</v>
      </c>
      <c r="BM25" s="1044">
        <v>15</v>
      </c>
      <c r="BN25" s="1043">
        <v>733</v>
      </c>
      <c r="BO25" s="1044">
        <v>8</v>
      </c>
      <c r="BP25" s="1069">
        <v>733</v>
      </c>
      <c r="BQ25" s="1044">
        <v>1</v>
      </c>
      <c r="BR25" s="1069">
        <v>825</v>
      </c>
      <c r="BS25" s="1044">
        <v>5</v>
      </c>
      <c r="BT25" s="1069">
        <v>415</v>
      </c>
      <c r="BU25" s="1044">
        <v>1</v>
      </c>
      <c r="BV25" s="1069">
        <v>102</v>
      </c>
      <c r="BW25" s="1044">
        <v>3</v>
      </c>
      <c r="BX25" s="1069">
        <v>472</v>
      </c>
      <c r="BY25" s="1047">
        <f t="shared" si="2"/>
        <v>33</v>
      </c>
      <c r="BZ25" s="1065">
        <f t="shared" si="3"/>
        <v>3280</v>
      </c>
      <c r="CA25" s="831" t="s">
        <v>128</v>
      </c>
      <c r="CB25" s="707"/>
      <c r="CC25" s="839" t="s">
        <v>128</v>
      </c>
      <c r="CD25" s="839"/>
      <c r="CE25" s="706"/>
      <c r="CF25" s="844"/>
      <c r="CG25" s="836" t="s">
        <v>128</v>
      </c>
      <c r="CH25" s="837"/>
      <c r="CI25" s="838"/>
      <c r="CJ25" s="836"/>
      <c r="CK25" s="837"/>
      <c r="CL25" s="838" t="s">
        <v>286</v>
      </c>
      <c r="CM25" s="707"/>
      <c r="CN25" s="839"/>
      <c r="CO25" s="839" t="s">
        <v>128</v>
      </c>
      <c r="CP25" s="839" t="s">
        <v>128</v>
      </c>
      <c r="CQ25" s="839" t="s">
        <v>286</v>
      </c>
      <c r="CR25" s="839"/>
      <c r="CS25" s="706"/>
      <c r="CT25" s="836"/>
      <c r="CU25" s="837"/>
      <c r="CV25" s="837"/>
      <c r="CW25" s="837" t="s">
        <v>128</v>
      </c>
      <c r="CX25" s="837"/>
      <c r="CY25" s="837"/>
      <c r="CZ25" s="838"/>
      <c r="DA25" s="840" t="s">
        <v>128</v>
      </c>
      <c r="DB25" s="841">
        <v>30</v>
      </c>
      <c r="DC25" s="842">
        <v>5</v>
      </c>
      <c r="DD25" s="707" t="s">
        <v>286</v>
      </c>
      <c r="DE25" s="839"/>
      <c r="DF25" s="706"/>
      <c r="DG25" s="687" t="s">
        <v>286</v>
      </c>
      <c r="DH25" s="816"/>
      <c r="DI25" s="688"/>
      <c r="DJ25" s="687" t="s">
        <v>286</v>
      </c>
      <c r="DK25" s="816"/>
      <c r="DL25" s="688"/>
      <c r="DM25" s="760"/>
      <c r="DN25" s="843"/>
      <c r="DO25" s="844" t="s">
        <v>286</v>
      </c>
      <c r="DP25" s="707" t="s">
        <v>128</v>
      </c>
      <c r="DQ25" s="706"/>
      <c r="DR25" s="707" t="s">
        <v>128</v>
      </c>
      <c r="DS25" s="845"/>
      <c r="DT25" s="707"/>
      <c r="DU25" s="839" t="s">
        <v>128</v>
      </c>
      <c r="DV25" s="706"/>
      <c r="DW25" s="707" t="s">
        <v>128</v>
      </c>
      <c r="DX25" s="839"/>
      <c r="DY25" s="706"/>
      <c r="DZ25" s="846" t="s">
        <v>128</v>
      </c>
      <c r="EA25" s="836" t="s">
        <v>128</v>
      </c>
      <c r="EB25" s="837"/>
      <c r="EC25" s="838"/>
      <c r="ED25" s="846" t="s">
        <v>128</v>
      </c>
      <c r="EE25" s="317"/>
      <c r="EF25" s="317"/>
    </row>
    <row r="26" spans="1:136" s="303" customFormat="1" ht="16.5" customHeight="1">
      <c r="A26" s="1186"/>
      <c r="B26" s="630" t="s">
        <v>395</v>
      </c>
      <c r="C26" s="708"/>
      <c r="D26" s="709">
        <v>1</v>
      </c>
      <c r="E26" s="710">
        <v>1</v>
      </c>
      <c r="F26" s="309" t="s">
        <v>286</v>
      </c>
      <c r="G26" s="308">
        <v>2</v>
      </c>
      <c r="H26" s="310"/>
      <c r="I26" s="308"/>
      <c r="J26" s="326"/>
      <c r="K26" s="308" t="s">
        <v>128</v>
      </c>
      <c r="L26" s="310" t="s">
        <v>128</v>
      </c>
      <c r="M26" s="643"/>
      <c r="N26" s="309"/>
      <c r="O26" s="309"/>
      <c r="P26" s="644"/>
      <c r="Q26" s="645" t="s">
        <v>128</v>
      </c>
      <c r="R26" s="646" t="s">
        <v>128</v>
      </c>
      <c r="S26" s="309" t="s">
        <v>128</v>
      </c>
      <c r="T26" s="309" t="s">
        <v>128</v>
      </c>
      <c r="U26" s="310"/>
      <c r="V26" s="645" t="s">
        <v>128</v>
      </c>
      <c r="W26" s="646" t="s">
        <v>128</v>
      </c>
      <c r="X26" s="309" t="s">
        <v>128</v>
      </c>
      <c r="Y26" s="309"/>
      <c r="Z26" s="310"/>
      <c r="AA26" s="308"/>
      <c r="AB26" s="309" t="s">
        <v>128</v>
      </c>
      <c r="AC26" s="310"/>
      <c r="AD26" s="333" t="s">
        <v>128</v>
      </c>
      <c r="AE26" s="647"/>
      <c r="AF26" s="332" t="s">
        <v>178</v>
      </c>
      <c r="AG26" s="332"/>
      <c r="AH26" s="332" t="s">
        <v>128</v>
      </c>
      <c r="AI26" s="326"/>
      <c r="AJ26" s="777" t="s">
        <v>794</v>
      </c>
      <c r="AK26" s="334" t="s">
        <v>303</v>
      </c>
      <c r="AL26" s="327" t="s">
        <v>94</v>
      </c>
      <c r="AM26" s="777" t="s">
        <v>437</v>
      </c>
      <c r="AN26" s="777" t="s">
        <v>365</v>
      </c>
      <c r="AO26" s="777" t="s">
        <v>126</v>
      </c>
      <c r="AP26" s="334" t="s">
        <v>128</v>
      </c>
      <c r="AQ26" s="327" t="s">
        <v>94</v>
      </c>
      <c r="AR26" s="777"/>
      <c r="AS26" s="679" t="s">
        <v>178</v>
      </c>
      <c r="AT26" s="680" t="s">
        <v>667</v>
      </c>
      <c r="AU26" s="679"/>
      <c r="AV26" s="680" t="s">
        <v>128</v>
      </c>
      <c r="AW26" s="679">
        <v>1</v>
      </c>
      <c r="AX26" s="680">
        <v>1</v>
      </c>
      <c r="AY26" s="1058">
        <v>2</v>
      </c>
      <c r="AZ26" s="1049">
        <v>80</v>
      </c>
      <c r="BA26" s="1058">
        <v>4</v>
      </c>
      <c r="BB26" s="1057">
        <v>200</v>
      </c>
      <c r="BC26" s="1058"/>
      <c r="BD26" s="1057"/>
      <c r="BE26" s="1058"/>
      <c r="BF26" s="1057"/>
      <c r="BG26" s="1058"/>
      <c r="BH26" s="1057"/>
      <c r="BI26" s="1058"/>
      <c r="BJ26" s="1057"/>
      <c r="BK26" s="1053">
        <f t="shared" si="0"/>
        <v>6</v>
      </c>
      <c r="BL26" s="1050">
        <f t="shared" si="1"/>
        <v>280</v>
      </c>
      <c r="BM26" s="1058">
        <v>2</v>
      </c>
      <c r="BN26" s="1049">
        <v>84</v>
      </c>
      <c r="BO26" s="1058">
        <v>4</v>
      </c>
      <c r="BP26" s="1057">
        <v>224</v>
      </c>
      <c r="BQ26" s="1058"/>
      <c r="BR26" s="1057"/>
      <c r="BS26" s="1058"/>
      <c r="BT26" s="1057"/>
      <c r="BU26" s="1058"/>
      <c r="BV26" s="1057"/>
      <c r="BW26" s="1058"/>
      <c r="BX26" s="1057"/>
      <c r="BY26" s="1053">
        <f t="shared" si="2"/>
        <v>6</v>
      </c>
      <c r="BZ26" s="1050">
        <f t="shared" si="3"/>
        <v>308</v>
      </c>
      <c r="CA26" s="810"/>
      <c r="CB26" s="679"/>
      <c r="CC26" s="809"/>
      <c r="CD26" s="809"/>
      <c r="CE26" s="680"/>
      <c r="CF26" s="813"/>
      <c r="CG26" s="806" t="s">
        <v>128</v>
      </c>
      <c r="CH26" s="807"/>
      <c r="CI26" s="808"/>
      <c r="CJ26" s="806" t="s">
        <v>128</v>
      </c>
      <c r="CK26" s="807"/>
      <c r="CL26" s="808"/>
      <c r="CM26" s="679"/>
      <c r="CN26" s="809"/>
      <c r="CO26" s="809"/>
      <c r="CP26" s="809"/>
      <c r="CQ26" s="809"/>
      <c r="CR26" s="809"/>
      <c r="CS26" s="680"/>
      <c r="CT26" s="806"/>
      <c r="CU26" s="807"/>
      <c r="CV26" s="807"/>
      <c r="CW26" s="807"/>
      <c r="CX26" s="807"/>
      <c r="CY26" s="807"/>
      <c r="CZ26" s="808"/>
      <c r="DA26" s="810"/>
      <c r="DB26" s="811">
        <v>149</v>
      </c>
      <c r="DC26" s="812"/>
      <c r="DD26" s="679"/>
      <c r="DE26" s="809"/>
      <c r="DF26" s="680"/>
      <c r="DG26" s="679"/>
      <c r="DH26" s="809"/>
      <c r="DI26" s="680"/>
      <c r="DJ26" s="679" t="s">
        <v>128</v>
      </c>
      <c r="DK26" s="809"/>
      <c r="DL26" s="680"/>
      <c r="DM26" s="768">
        <v>60</v>
      </c>
      <c r="DN26" s="769">
        <v>559</v>
      </c>
      <c r="DO26" s="813"/>
      <c r="DP26" s="679" t="s">
        <v>128</v>
      </c>
      <c r="DQ26" s="680"/>
      <c r="DR26" s="679" t="s">
        <v>128</v>
      </c>
      <c r="DS26" s="814"/>
      <c r="DT26" s="679"/>
      <c r="DU26" s="809" t="s">
        <v>128</v>
      </c>
      <c r="DV26" s="680"/>
      <c r="DW26" s="679" t="s">
        <v>128</v>
      </c>
      <c r="DX26" s="809"/>
      <c r="DY26" s="680"/>
      <c r="DZ26" s="815"/>
      <c r="EA26" s="806" t="s">
        <v>286</v>
      </c>
      <c r="EB26" s="807"/>
      <c r="EC26" s="808"/>
      <c r="ED26" s="815" t="s">
        <v>128</v>
      </c>
      <c r="EE26" s="317"/>
      <c r="EF26" s="317"/>
    </row>
    <row r="27" spans="1:136" s="303" customFormat="1" ht="16.5" customHeight="1">
      <c r="A27" s="1186"/>
      <c r="B27" s="630" t="s">
        <v>396</v>
      </c>
      <c r="C27" s="708" t="s">
        <v>128</v>
      </c>
      <c r="D27" s="709">
        <v>2</v>
      </c>
      <c r="E27" s="710">
        <v>2</v>
      </c>
      <c r="F27" s="309" t="s">
        <v>128</v>
      </c>
      <c r="G27" s="711">
        <v>2</v>
      </c>
      <c r="H27" s="310">
        <v>2</v>
      </c>
      <c r="I27" s="308" t="s">
        <v>128</v>
      </c>
      <c r="J27" s="326" t="s">
        <v>668</v>
      </c>
      <c r="K27" s="308" t="s">
        <v>128</v>
      </c>
      <c r="L27" s="310" t="s">
        <v>128</v>
      </c>
      <c r="M27" s="643" t="s">
        <v>128</v>
      </c>
      <c r="N27" s="309" t="s">
        <v>128</v>
      </c>
      <c r="O27" s="309" t="s">
        <v>128</v>
      </c>
      <c r="P27" s="644"/>
      <c r="Q27" s="645" t="s">
        <v>128</v>
      </c>
      <c r="R27" s="646" t="s">
        <v>128</v>
      </c>
      <c r="S27" s="309"/>
      <c r="T27" s="309"/>
      <c r="U27" s="310"/>
      <c r="V27" s="645" t="s">
        <v>128</v>
      </c>
      <c r="W27" s="646" t="s">
        <v>128</v>
      </c>
      <c r="X27" s="309"/>
      <c r="Y27" s="309"/>
      <c r="Z27" s="310"/>
      <c r="AA27" s="308"/>
      <c r="AB27" s="309"/>
      <c r="AC27" s="310"/>
      <c r="AD27" s="333" t="s">
        <v>178</v>
      </c>
      <c r="AE27" s="647"/>
      <c r="AF27" s="332"/>
      <c r="AG27" s="332"/>
      <c r="AH27" s="332" t="s">
        <v>178</v>
      </c>
      <c r="AI27" s="326"/>
      <c r="AJ27" s="777" t="s">
        <v>795</v>
      </c>
      <c r="AK27" s="334" t="s">
        <v>303</v>
      </c>
      <c r="AL27" s="327" t="s">
        <v>94</v>
      </c>
      <c r="AM27" s="777" t="s">
        <v>437</v>
      </c>
      <c r="AN27" s="777" t="s">
        <v>365</v>
      </c>
      <c r="AO27" s="777" t="s">
        <v>126</v>
      </c>
      <c r="AP27" s="334" t="s">
        <v>128</v>
      </c>
      <c r="AQ27" s="327" t="s">
        <v>94</v>
      </c>
      <c r="AR27" s="777"/>
      <c r="AS27" s="679"/>
      <c r="AT27" s="680"/>
      <c r="AU27" s="679" t="s">
        <v>128</v>
      </c>
      <c r="AV27" s="680"/>
      <c r="AW27" s="679"/>
      <c r="AX27" s="680">
        <v>7</v>
      </c>
      <c r="AY27" s="1058"/>
      <c r="AZ27" s="1049"/>
      <c r="BA27" s="1058"/>
      <c r="BB27" s="1057"/>
      <c r="BC27" s="1058"/>
      <c r="BD27" s="1057"/>
      <c r="BE27" s="1058"/>
      <c r="BF27" s="1057"/>
      <c r="BG27" s="1058"/>
      <c r="BH27" s="1057"/>
      <c r="BI27" s="1058"/>
      <c r="BJ27" s="1057"/>
      <c r="BK27" s="1053">
        <f t="shared" si="0"/>
        <v>0</v>
      </c>
      <c r="BL27" s="1050">
        <f t="shared" si="1"/>
        <v>0</v>
      </c>
      <c r="BM27" s="1058"/>
      <c r="BN27" s="1049"/>
      <c r="BO27" s="1058"/>
      <c r="BP27" s="1057"/>
      <c r="BQ27" s="1058"/>
      <c r="BR27" s="1057"/>
      <c r="BS27" s="1058"/>
      <c r="BT27" s="1057"/>
      <c r="BU27" s="1058"/>
      <c r="BV27" s="1057"/>
      <c r="BW27" s="1058"/>
      <c r="BX27" s="1057"/>
      <c r="BY27" s="1053">
        <f t="shared" si="2"/>
        <v>0</v>
      </c>
      <c r="BZ27" s="1050">
        <f t="shared" si="3"/>
        <v>0</v>
      </c>
      <c r="CA27" s="810"/>
      <c r="CB27" s="679"/>
      <c r="CC27" s="809"/>
      <c r="CD27" s="809"/>
      <c r="CE27" s="680"/>
      <c r="CF27" s="813"/>
      <c r="CG27" s="806"/>
      <c r="CH27" s="807" t="s">
        <v>128</v>
      </c>
      <c r="CI27" s="808"/>
      <c r="CJ27" s="806"/>
      <c r="CK27" s="807"/>
      <c r="CL27" s="808"/>
      <c r="CM27" s="679"/>
      <c r="CN27" s="809"/>
      <c r="CO27" s="809"/>
      <c r="CP27" s="809" t="s">
        <v>128</v>
      </c>
      <c r="CQ27" s="809"/>
      <c r="CR27" s="809"/>
      <c r="CS27" s="680"/>
      <c r="CT27" s="806"/>
      <c r="CU27" s="807"/>
      <c r="CV27" s="807"/>
      <c r="CW27" s="807"/>
      <c r="CX27" s="807"/>
      <c r="CY27" s="807"/>
      <c r="CZ27" s="808"/>
      <c r="DA27" s="810" t="s">
        <v>128</v>
      </c>
      <c r="DB27" s="811">
        <v>21</v>
      </c>
      <c r="DC27" s="812"/>
      <c r="DD27" s="679" t="s">
        <v>307</v>
      </c>
      <c r="DE27" s="809"/>
      <c r="DF27" s="680"/>
      <c r="DG27" s="679"/>
      <c r="DH27" s="809"/>
      <c r="DI27" s="680"/>
      <c r="DJ27" s="679"/>
      <c r="DK27" s="809"/>
      <c r="DL27" s="680"/>
      <c r="DM27" s="768">
        <v>32</v>
      </c>
      <c r="DN27" s="769"/>
      <c r="DO27" s="813" t="s">
        <v>128</v>
      </c>
      <c r="DP27" s="679" t="s">
        <v>128</v>
      </c>
      <c r="DQ27" s="680"/>
      <c r="DR27" s="679" t="s">
        <v>128</v>
      </c>
      <c r="DS27" s="814"/>
      <c r="DT27" s="679"/>
      <c r="DU27" s="809" t="s">
        <v>128</v>
      </c>
      <c r="DV27" s="680"/>
      <c r="DW27" s="679" t="s">
        <v>128</v>
      </c>
      <c r="DX27" s="809" t="s">
        <v>128</v>
      </c>
      <c r="DY27" s="680"/>
      <c r="DZ27" s="815" t="s">
        <v>128</v>
      </c>
      <c r="EA27" s="806" t="s">
        <v>128</v>
      </c>
      <c r="EB27" s="807"/>
      <c r="EC27" s="808" t="s">
        <v>128</v>
      </c>
      <c r="ED27" s="815" t="s">
        <v>286</v>
      </c>
      <c r="EE27" s="317"/>
      <c r="EF27" s="317"/>
    </row>
    <row r="28" spans="1:136" s="303" customFormat="1" ht="16.5" customHeight="1">
      <c r="A28" s="1186"/>
      <c r="B28" s="630" t="s">
        <v>471</v>
      </c>
      <c r="C28" s="708" t="s">
        <v>128</v>
      </c>
      <c r="D28" s="709">
        <v>3</v>
      </c>
      <c r="E28" s="710">
        <v>3</v>
      </c>
      <c r="F28" s="309" t="s">
        <v>128</v>
      </c>
      <c r="G28" s="308">
        <v>3</v>
      </c>
      <c r="H28" s="310">
        <v>3</v>
      </c>
      <c r="I28" s="308" t="s">
        <v>178</v>
      </c>
      <c r="J28" s="326" t="s">
        <v>669</v>
      </c>
      <c r="K28" s="308" t="s">
        <v>128</v>
      </c>
      <c r="L28" s="310" t="s">
        <v>128</v>
      </c>
      <c r="M28" s="643" t="s">
        <v>128</v>
      </c>
      <c r="N28" s="309"/>
      <c r="O28" s="309" t="s">
        <v>128</v>
      </c>
      <c r="P28" s="644"/>
      <c r="Q28" s="645" t="s">
        <v>128</v>
      </c>
      <c r="R28" s="646" t="s">
        <v>128</v>
      </c>
      <c r="S28" s="309" t="s">
        <v>128</v>
      </c>
      <c r="T28" s="309" t="s">
        <v>128</v>
      </c>
      <c r="U28" s="310"/>
      <c r="V28" s="645" t="s">
        <v>128</v>
      </c>
      <c r="W28" s="646" t="s">
        <v>128</v>
      </c>
      <c r="X28" s="309" t="s">
        <v>128</v>
      </c>
      <c r="Y28" s="309"/>
      <c r="Z28" s="310"/>
      <c r="AA28" s="308" t="s">
        <v>128</v>
      </c>
      <c r="AB28" s="309" t="s">
        <v>128</v>
      </c>
      <c r="AC28" s="310" t="s">
        <v>128</v>
      </c>
      <c r="AD28" s="333" t="s">
        <v>128</v>
      </c>
      <c r="AE28" s="647"/>
      <c r="AF28" s="332"/>
      <c r="AG28" s="332"/>
      <c r="AH28" s="332" t="s">
        <v>128</v>
      </c>
      <c r="AI28" s="326"/>
      <c r="AJ28" s="777" t="s">
        <v>796</v>
      </c>
      <c r="AK28" s="334" t="s">
        <v>303</v>
      </c>
      <c r="AL28" s="327" t="s">
        <v>94</v>
      </c>
      <c r="AM28" s="777" t="s">
        <v>437</v>
      </c>
      <c r="AN28" s="777" t="s">
        <v>362</v>
      </c>
      <c r="AO28" s="777" t="s">
        <v>131</v>
      </c>
      <c r="AP28" s="334" t="s">
        <v>128</v>
      </c>
      <c r="AQ28" s="327" t="s">
        <v>94</v>
      </c>
      <c r="AR28" s="777"/>
      <c r="AS28" s="679" t="s">
        <v>128</v>
      </c>
      <c r="AT28" s="680" t="s">
        <v>531</v>
      </c>
      <c r="AU28" s="679" t="s">
        <v>128</v>
      </c>
      <c r="AV28" s="680"/>
      <c r="AW28" s="679">
        <v>1</v>
      </c>
      <c r="AX28" s="680">
        <v>9</v>
      </c>
      <c r="AY28" s="1058">
        <v>10</v>
      </c>
      <c r="AZ28" s="1049">
        <v>365</v>
      </c>
      <c r="BA28" s="1058">
        <v>6</v>
      </c>
      <c r="BB28" s="1057">
        <v>465</v>
      </c>
      <c r="BC28" s="1058"/>
      <c r="BD28" s="1057"/>
      <c r="BE28" s="1058">
        <v>10</v>
      </c>
      <c r="BF28" s="1057">
        <v>2396</v>
      </c>
      <c r="BG28" s="1058">
        <v>3</v>
      </c>
      <c r="BH28" s="1057">
        <v>3536</v>
      </c>
      <c r="BI28" s="1058"/>
      <c r="BJ28" s="1057"/>
      <c r="BK28" s="1053">
        <f t="shared" si="0"/>
        <v>29</v>
      </c>
      <c r="BL28" s="1050">
        <f t="shared" si="1"/>
        <v>6762</v>
      </c>
      <c r="BM28" s="1058">
        <v>10</v>
      </c>
      <c r="BN28" s="1049">
        <v>381</v>
      </c>
      <c r="BO28" s="1058">
        <v>6</v>
      </c>
      <c r="BP28" s="1057">
        <v>419</v>
      </c>
      <c r="BQ28" s="1058"/>
      <c r="BR28" s="1057"/>
      <c r="BS28" s="1058">
        <v>10</v>
      </c>
      <c r="BT28" s="1057">
        <v>2380</v>
      </c>
      <c r="BU28" s="1058">
        <v>3</v>
      </c>
      <c r="BV28" s="1057">
        <v>3467</v>
      </c>
      <c r="BW28" s="1058"/>
      <c r="BX28" s="1057"/>
      <c r="BY28" s="1053">
        <f t="shared" si="2"/>
        <v>29</v>
      </c>
      <c r="BZ28" s="1050">
        <f t="shared" si="3"/>
        <v>6647</v>
      </c>
      <c r="CA28" s="810" t="s">
        <v>128</v>
      </c>
      <c r="CB28" s="679" t="s">
        <v>808</v>
      </c>
      <c r="CC28" s="809" t="s">
        <v>128</v>
      </c>
      <c r="CD28" s="809"/>
      <c r="CE28" s="680"/>
      <c r="CF28" s="813"/>
      <c r="CG28" s="806"/>
      <c r="CH28" s="807" t="s">
        <v>128</v>
      </c>
      <c r="CI28" s="808" t="s">
        <v>128</v>
      </c>
      <c r="CJ28" s="806"/>
      <c r="CK28" s="807"/>
      <c r="CL28" s="808"/>
      <c r="CM28" s="679"/>
      <c r="CN28" s="809"/>
      <c r="CO28" s="809"/>
      <c r="CP28" s="809"/>
      <c r="CQ28" s="809"/>
      <c r="CR28" s="809"/>
      <c r="CS28" s="680"/>
      <c r="CT28" s="806"/>
      <c r="CU28" s="807"/>
      <c r="CV28" s="807" t="s">
        <v>128</v>
      </c>
      <c r="CW28" s="807"/>
      <c r="CX28" s="807" t="s">
        <v>128</v>
      </c>
      <c r="CY28" s="807"/>
      <c r="CZ28" s="808"/>
      <c r="DA28" s="810" t="s">
        <v>128</v>
      </c>
      <c r="DB28" s="811"/>
      <c r="DC28" s="812">
        <v>14</v>
      </c>
      <c r="DD28" s="679" t="s">
        <v>295</v>
      </c>
      <c r="DE28" s="809"/>
      <c r="DF28" s="680"/>
      <c r="DG28" s="679" t="s">
        <v>295</v>
      </c>
      <c r="DH28" s="809"/>
      <c r="DI28" s="680"/>
      <c r="DJ28" s="679" t="s">
        <v>128</v>
      </c>
      <c r="DK28" s="809"/>
      <c r="DL28" s="680"/>
      <c r="DM28" s="768">
        <v>17</v>
      </c>
      <c r="DN28" s="769">
        <v>7</v>
      </c>
      <c r="DO28" s="813" t="s">
        <v>128</v>
      </c>
      <c r="DP28" s="847"/>
      <c r="DQ28" s="848" t="s">
        <v>128</v>
      </c>
      <c r="DR28" s="847"/>
      <c r="DS28" s="849"/>
      <c r="DT28" s="847"/>
      <c r="DU28" s="850"/>
      <c r="DV28" s="848"/>
      <c r="DW28" s="679" t="s">
        <v>128</v>
      </c>
      <c r="DX28" s="809" t="s">
        <v>128</v>
      </c>
      <c r="DY28" s="680"/>
      <c r="DZ28" s="815" t="s">
        <v>128</v>
      </c>
      <c r="EA28" s="806" t="s">
        <v>128</v>
      </c>
      <c r="EB28" s="807"/>
      <c r="EC28" s="808"/>
      <c r="ED28" s="815" t="s">
        <v>128</v>
      </c>
      <c r="EE28" s="317"/>
      <c r="EF28" s="317"/>
    </row>
    <row r="29" spans="1:136" s="303" customFormat="1" ht="16.5" customHeight="1">
      <c r="A29" s="1186"/>
      <c r="B29" s="630" t="s">
        <v>398</v>
      </c>
      <c r="C29" s="708"/>
      <c r="D29" s="709">
        <v>1</v>
      </c>
      <c r="E29" s="710">
        <v>1</v>
      </c>
      <c r="F29" s="309" t="s">
        <v>128</v>
      </c>
      <c r="G29" s="711">
        <v>2</v>
      </c>
      <c r="H29" s="310">
        <v>2</v>
      </c>
      <c r="I29" s="308"/>
      <c r="J29" s="326"/>
      <c r="K29" s="308" t="s">
        <v>128</v>
      </c>
      <c r="L29" s="310" t="s">
        <v>128</v>
      </c>
      <c r="M29" s="643"/>
      <c r="N29" s="309"/>
      <c r="O29" s="309"/>
      <c r="P29" s="644"/>
      <c r="Q29" s="645" t="s">
        <v>128</v>
      </c>
      <c r="R29" s="646" t="s">
        <v>128</v>
      </c>
      <c r="S29" s="309" t="s">
        <v>128</v>
      </c>
      <c r="T29" s="309" t="s">
        <v>128</v>
      </c>
      <c r="U29" s="310"/>
      <c r="V29" s="645" t="s">
        <v>128</v>
      </c>
      <c r="W29" s="646" t="s">
        <v>128</v>
      </c>
      <c r="X29" s="309" t="s">
        <v>128</v>
      </c>
      <c r="Y29" s="309"/>
      <c r="Z29" s="310"/>
      <c r="AA29" s="308" t="s">
        <v>128</v>
      </c>
      <c r="AB29" s="309" t="s">
        <v>128</v>
      </c>
      <c r="AC29" s="310" t="s">
        <v>128</v>
      </c>
      <c r="AD29" s="641"/>
      <c r="AE29" s="642"/>
      <c r="AF29" s="330"/>
      <c r="AG29" s="330"/>
      <c r="AH29" s="330"/>
      <c r="AI29" s="325"/>
      <c r="AJ29" s="770" t="s">
        <v>797</v>
      </c>
      <c r="AK29" s="331" t="s">
        <v>303</v>
      </c>
      <c r="AL29" s="326" t="s">
        <v>94</v>
      </c>
      <c r="AM29" s="770" t="s">
        <v>437</v>
      </c>
      <c r="AN29" s="770" t="s">
        <v>362</v>
      </c>
      <c r="AO29" s="770" t="s">
        <v>127</v>
      </c>
      <c r="AP29" s="331" t="s">
        <v>128</v>
      </c>
      <c r="AQ29" s="326" t="s">
        <v>94</v>
      </c>
      <c r="AR29" s="770"/>
      <c r="AS29" s="687" t="s">
        <v>128</v>
      </c>
      <c r="AT29" s="688" t="s">
        <v>352</v>
      </c>
      <c r="AU29" s="679"/>
      <c r="AV29" s="680" t="s">
        <v>128</v>
      </c>
      <c r="AW29" s="679"/>
      <c r="AX29" s="680"/>
      <c r="AY29" s="1058">
        <v>4</v>
      </c>
      <c r="AZ29" s="1049">
        <v>210</v>
      </c>
      <c r="BA29" s="1058">
        <v>2</v>
      </c>
      <c r="BB29" s="1057">
        <v>193</v>
      </c>
      <c r="BC29" s="1058"/>
      <c r="BD29" s="1057"/>
      <c r="BE29" s="1058">
        <v>3</v>
      </c>
      <c r="BF29" s="1057">
        <v>1770</v>
      </c>
      <c r="BG29" s="1058">
        <v>1</v>
      </c>
      <c r="BH29" s="1057">
        <v>872</v>
      </c>
      <c r="BI29" s="1058"/>
      <c r="BJ29" s="1057"/>
      <c r="BK29" s="1053">
        <f t="shared" si="0"/>
        <v>10</v>
      </c>
      <c r="BL29" s="1050">
        <f t="shared" si="1"/>
        <v>3045</v>
      </c>
      <c r="BM29" s="1058">
        <v>4</v>
      </c>
      <c r="BN29" s="1049">
        <v>231</v>
      </c>
      <c r="BO29" s="1058">
        <v>2</v>
      </c>
      <c r="BP29" s="1057">
        <v>185</v>
      </c>
      <c r="BQ29" s="1058"/>
      <c r="BR29" s="1057"/>
      <c r="BS29" s="1058">
        <v>3</v>
      </c>
      <c r="BT29" s="1057">
        <v>1716</v>
      </c>
      <c r="BU29" s="1058">
        <v>1</v>
      </c>
      <c r="BV29" s="1057">
        <v>865</v>
      </c>
      <c r="BW29" s="1058"/>
      <c r="BX29" s="1057"/>
      <c r="BY29" s="1053">
        <f t="shared" si="2"/>
        <v>10</v>
      </c>
      <c r="BZ29" s="1050">
        <f t="shared" si="3"/>
        <v>2997</v>
      </c>
      <c r="CA29" s="810" t="s">
        <v>128</v>
      </c>
      <c r="CB29" s="679" t="s">
        <v>128</v>
      </c>
      <c r="CC29" s="809"/>
      <c r="CD29" s="809"/>
      <c r="CE29" s="680"/>
      <c r="CF29" s="813"/>
      <c r="CG29" s="806" t="s">
        <v>128</v>
      </c>
      <c r="CH29" s="807"/>
      <c r="CI29" s="808"/>
      <c r="CJ29" s="806"/>
      <c r="CK29" s="807" t="s">
        <v>128</v>
      </c>
      <c r="CL29" s="808"/>
      <c r="CM29" s="679"/>
      <c r="CN29" s="809"/>
      <c r="CO29" s="809"/>
      <c r="CP29" s="809"/>
      <c r="CQ29" s="809"/>
      <c r="CR29" s="809"/>
      <c r="CS29" s="680"/>
      <c r="CT29" s="806"/>
      <c r="CU29" s="807"/>
      <c r="CV29" s="807"/>
      <c r="CW29" s="807"/>
      <c r="CX29" s="807"/>
      <c r="CY29" s="807"/>
      <c r="CZ29" s="808"/>
      <c r="DA29" s="810" t="s">
        <v>286</v>
      </c>
      <c r="DB29" s="811">
        <v>2</v>
      </c>
      <c r="DC29" s="812"/>
      <c r="DD29" s="679" t="s">
        <v>286</v>
      </c>
      <c r="DE29" s="809" t="s">
        <v>286</v>
      </c>
      <c r="DF29" s="680"/>
      <c r="DG29" s="679"/>
      <c r="DH29" s="809"/>
      <c r="DI29" s="680"/>
      <c r="DJ29" s="679"/>
      <c r="DK29" s="809"/>
      <c r="DL29" s="680"/>
      <c r="DM29" s="768">
        <v>13</v>
      </c>
      <c r="DN29" s="769"/>
      <c r="DO29" s="813"/>
      <c r="DP29" s="679" t="s">
        <v>286</v>
      </c>
      <c r="DQ29" s="680"/>
      <c r="DR29" s="679"/>
      <c r="DS29" s="814"/>
      <c r="DT29" s="679"/>
      <c r="DU29" s="809"/>
      <c r="DV29" s="680"/>
      <c r="DW29" s="679" t="s">
        <v>128</v>
      </c>
      <c r="DX29" s="809" t="s">
        <v>307</v>
      </c>
      <c r="DY29" s="680"/>
      <c r="DZ29" s="815" t="s">
        <v>128</v>
      </c>
      <c r="EA29" s="806" t="s">
        <v>128</v>
      </c>
      <c r="EB29" s="807"/>
      <c r="EC29" s="808"/>
      <c r="ED29" s="815" t="s">
        <v>128</v>
      </c>
      <c r="EE29" s="317"/>
      <c r="EF29" s="317"/>
    </row>
    <row r="30" spans="1:136" s="303" customFormat="1" ht="16.5" customHeight="1">
      <c r="A30" s="1187"/>
      <c r="B30" s="795" t="s">
        <v>87</v>
      </c>
      <c r="C30" s="691"/>
      <c r="D30" s="692"/>
      <c r="E30" s="693"/>
      <c r="F30" s="668" t="s">
        <v>128</v>
      </c>
      <c r="G30" s="665">
        <v>2</v>
      </c>
      <c r="H30" s="666">
        <v>2</v>
      </c>
      <c r="I30" s="665" t="s">
        <v>286</v>
      </c>
      <c r="J30" s="675" t="s">
        <v>673</v>
      </c>
      <c r="K30" s="665" t="s">
        <v>128</v>
      </c>
      <c r="L30" s="666" t="s">
        <v>128</v>
      </c>
      <c r="M30" s="667" t="s">
        <v>128</v>
      </c>
      <c r="N30" s="668"/>
      <c r="O30" s="668"/>
      <c r="P30" s="669"/>
      <c r="Q30" s="670" t="s">
        <v>128</v>
      </c>
      <c r="R30" s="671" t="s">
        <v>128</v>
      </c>
      <c r="S30" s="668" t="s">
        <v>128</v>
      </c>
      <c r="T30" s="668" t="s">
        <v>128</v>
      </c>
      <c r="U30" s="666"/>
      <c r="V30" s="670" t="s">
        <v>128</v>
      </c>
      <c r="W30" s="671" t="s">
        <v>128</v>
      </c>
      <c r="X30" s="668" t="s">
        <v>128</v>
      </c>
      <c r="Y30" s="668"/>
      <c r="Z30" s="666"/>
      <c r="AA30" s="665"/>
      <c r="AB30" s="668" t="s">
        <v>128</v>
      </c>
      <c r="AC30" s="666"/>
      <c r="AD30" s="672"/>
      <c r="AE30" s="673"/>
      <c r="AF30" s="674"/>
      <c r="AG30" s="674"/>
      <c r="AH30" s="674"/>
      <c r="AI30" s="675"/>
      <c r="AJ30" s="777" t="s">
        <v>532</v>
      </c>
      <c r="AK30" s="334" t="s">
        <v>303</v>
      </c>
      <c r="AL30" s="327" t="s">
        <v>94</v>
      </c>
      <c r="AM30" s="777" t="s">
        <v>437</v>
      </c>
      <c r="AN30" s="777" t="s">
        <v>362</v>
      </c>
      <c r="AO30" s="777" t="s">
        <v>126</v>
      </c>
      <c r="AP30" s="334" t="s">
        <v>128</v>
      </c>
      <c r="AQ30" s="327" t="s">
        <v>94</v>
      </c>
      <c r="AR30" s="777"/>
      <c r="AS30" s="684" t="s">
        <v>128</v>
      </c>
      <c r="AT30" s="685" t="s">
        <v>532</v>
      </c>
      <c r="AU30" s="684" t="s">
        <v>286</v>
      </c>
      <c r="AV30" s="685"/>
      <c r="AW30" s="684">
        <v>4</v>
      </c>
      <c r="AX30" s="685">
        <v>6</v>
      </c>
      <c r="AY30" s="1070">
        <v>3</v>
      </c>
      <c r="AZ30" s="1071">
        <v>52</v>
      </c>
      <c r="BA30" s="1066">
        <v>1</v>
      </c>
      <c r="BB30" s="1072">
        <v>7</v>
      </c>
      <c r="BC30" s="1066"/>
      <c r="BD30" s="1072"/>
      <c r="BE30" s="1066">
        <v>4</v>
      </c>
      <c r="BF30" s="1072">
        <v>170</v>
      </c>
      <c r="BG30" s="1066">
        <v>2</v>
      </c>
      <c r="BH30" s="1072">
        <v>142</v>
      </c>
      <c r="BI30" s="1066"/>
      <c r="BJ30" s="1072"/>
      <c r="BK30" s="1061">
        <f t="shared" si="0"/>
        <v>10</v>
      </c>
      <c r="BL30" s="1062">
        <f t="shared" si="1"/>
        <v>371</v>
      </c>
      <c r="BM30" s="1070">
        <v>3</v>
      </c>
      <c r="BN30" s="1071">
        <v>60</v>
      </c>
      <c r="BO30" s="1066">
        <v>1</v>
      </c>
      <c r="BP30" s="1072">
        <v>6</v>
      </c>
      <c r="BQ30" s="1066"/>
      <c r="BR30" s="1072"/>
      <c r="BS30" s="1066">
        <v>4</v>
      </c>
      <c r="BT30" s="1072">
        <v>205</v>
      </c>
      <c r="BU30" s="1066">
        <v>2</v>
      </c>
      <c r="BV30" s="1072">
        <v>130</v>
      </c>
      <c r="BW30" s="1066"/>
      <c r="BX30" s="1072"/>
      <c r="BY30" s="1061">
        <f t="shared" si="2"/>
        <v>10</v>
      </c>
      <c r="BZ30" s="1062">
        <f t="shared" si="3"/>
        <v>401</v>
      </c>
      <c r="CA30" s="825" t="s">
        <v>128</v>
      </c>
      <c r="CB30" s="684" t="s">
        <v>128</v>
      </c>
      <c r="CC30" s="824"/>
      <c r="CD30" s="824"/>
      <c r="CE30" s="685"/>
      <c r="CF30" s="828"/>
      <c r="CG30" s="821"/>
      <c r="CH30" s="822" t="s">
        <v>128</v>
      </c>
      <c r="CI30" s="823"/>
      <c r="CJ30" s="821"/>
      <c r="CK30" s="822"/>
      <c r="CL30" s="823"/>
      <c r="CM30" s="684"/>
      <c r="CN30" s="824"/>
      <c r="CO30" s="824"/>
      <c r="CP30" s="824"/>
      <c r="CQ30" s="824"/>
      <c r="CR30" s="824"/>
      <c r="CS30" s="685"/>
      <c r="CT30" s="821"/>
      <c r="CU30" s="822"/>
      <c r="CV30" s="822"/>
      <c r="CW30" s="822"/>
      <c r="CX30" s="822"/>
      <c r="CY30" s="822"/>
      <c r="CZ30" s="823"/>
      <c r="DA30" s="825" t="s">
        <v>286</v>
      </c>
      <c r="DB30" s="826">
        <v>8</v>
      </c>
      <c r="DC30" s="827"/>
      <c r="DD30" s="684"/>
      <c r="DE30" s="824"/>
      <c r="DF30" s="685"/>
      <c r="DG30" s="684" t="s">
        <v>286</v>
      </c>
      <c r="DH30" s="852"/>
      <c r="DI30" s="690"/>
      <c r="DJ30" s="689" t="s">
        <v>286</v>
      </c>
      <c r="DK30" s="852"/>
      <c r="DL30" s="690"/>
      <c r="DM30" s="775">
        <v>93</v>
      </c>
      <c r="DN30" s="776">
        <v>26</v>
      </c>
      <c r="DO30" s="828"/>
      <c r="DP30" s="684"/>
      <c r="DQ30" s="685"/>
      <c r="DR30" s="684" t="s">
        <v>128</v>
      </c>
      <c r="DS30" s="829"/>
      <c r="DT30" s="689"/>
      <c r="DU30" s="852"/>
      <c r="DV30" s="690"/>
      <c r="DW30" s="679" t="s">
        <v>128</v>
      </c>
      <c r="DX30" s="824" t="s">
        <v>128</v>
      </c>
      <c r="DY30" s="690"/>
      <c r="DZ30" s="853"/>
      <c r="EA30" s="854" t="s">
        <v>128</v>
      </c>
      <c r="EB30" s="855"/>
      <c r="EC30" s="856"/>
      <c r="ED30" s="830" t="s">
        <v>128</v>
      </c>
      <c r="EE30" s="317"/>
      <c r="EF30" s="317"/>
    </row>
    <row r="31" spans="1:136" s="303" customFormat="1" ht="16.5" customHeight="1">
      <c r="A31" s="1179" t="s">
        <v>414</v>
      </c>
      <c r="B31" s="787" t="s">
        <v>400</v>
      </c>
      <c r="C31" s="712" t="s">
        <v>128</v>
      </c>
      <c r="D31" s="713">
        <v>1</v>
      </c>
      <c r="E31" s="714">
        <v>1</v>
      </c>
      <c r="F31" s="653" t="s">
        <v>178</v>
      </c>
      <c r="G31" s="654">
        <v>1</v>
      </c>
      <c r="H31" s="655">
        <v>1</v>
      </c>
      <c r="I31" s="654"/>
      <c r="J31" s="656"/>
      <c r="K31" s="654" t="s">
        <v>128</v>
      </c>
      <c r="L31" s="655" t="s">
        <v>128</v>
      </c>
      <c r="M31" s="657" t="s">
        <v>128</v>
      </c>
      <c r="N31" s="653" t="s">
        <v>128</v>
      </c>
      <c r="O31" s="653" t="s">
        <v>128</v>
      </c>
      <c r="P31" s="658"/>
      <c r="Q31" s="659" t="s">
        <v>128</v>
      </c>
      <c r="R31" s="660" t="s">
        <v>128</v>
      </c>
      <c r="S31" s="653" t="s">
        <v>128</v>
      </c>
      <c r="T31" s="653" t="s">
        <v>128</v>
      </c>
      <c r="U31" s="655"/>
      <c r="V31" s="659" t="s">
        <v>128</v>
      </c>
      <c r="W31" s="660" t="s">
        <v>128</v>
      </c>
      <c r="X31" s="653" t="s">
        <v>128</v>
      </c>
      <c r="Y31" s="653" t="s">
        <v>128</v>
      </c>
      <c r="Z31" s="655"/>
      <c r="AA31" s="654"/>
      <c r="AB31" s="653" t="s">
        <v>128</v>
      </c>
      <c r="AC31" s="655"/>
      <c r="AD31" s="661" t="s">
        <v>128</v>
      </c>
      <c r="AE31" s="662"/>
      <c r="AF31" s="663"/>
      <c r="AG31" s="715"/>
      <c r="AH31" s="715" t="s">
        <v>286</v>
      </c>
      <c r="AI31" s="716"/>
      <c r="AJ31" s="784" t="s">
        <v>798</v>
      </c>
      <c r="AK31" s="664" t="s">
        <v>303</v>
      </c>
      <c r="AL31" s="656" t="s">
        <v>94</v>
      </c>
      <c r="AM31" s="784" t="s">
        <v>437</v>
      </c>
      <c r="AN31" s="784" t="s">
        <v>362</v>
      </c>
      <c r="AO31" s="770" t="s">
        <v>126</v>
      </c>
      <c r="AP31" s="664" t="s">
        <v>128</v>
      </c>
      <c r="AQ31" s="656" t="s">
        <v>94</v>
      </c>
      <c r="AR31" s="784"/>
      <c r="AS31" s="717" t="s">
        <v>128</v>
      </c>
      <c r="AT31" s="718" t="s">
        <v>153</v>
      </c>
      <c r="AU31" s="717"/>
      <c r="AV31" s="718" t="s">
        <v>128</v>
      </c>
      <c r="AW31" s="677">
        <v>23</v>
      </c>
      <c r="AX31" s="678">
        <v>14</v>
      </c>
      <c r="AY31" s="1073">
        <v>18</v>
      </c>
      <c r="AZ31" s="1074">
        <v>788</v>
      </c>
      <c r="BA31" s="1075"/>
      <c r="BB31" s="1074"/>
      <c r="BC31" s="1075"/>
      <c r="BD31" s="1074"/>
      <c r="BE31" s="1075"/>
      <c r="BF31" s="1074"/>
      <c r="BG31" s="1075"/>
      <c r="BH31" s="1074"/>
      <c r="BI31" s="1075"/>
      <c r="BJ31" s="1074"/>
      <c r="BK31" s="1076">
        <f t="shared" si="0"/>
        <v>18</v>
      </c>
      <c r="BL31" s="1077">
        <f t="shared" si="1"/>
        <v>788</v>
      </c>
      <c r="BM31" s="1073">
        <v>18</v>
      </c>
      <c r="BN31" s="1074">
        <v>789</v>
      </c>
      <c r="BO31" s="1075">
        <v>1</v>
      </c>
      <c r="BP31" s="1074">
        <v>131</v>
      </c>
      <c r="BQ31" s="1075"/>
      <c r="BR31" s="1074"/>
      <c r="BS31" s="1075"/>
      <c r="BT31" s="1074"/>
      <c r="BU31" s="1075"/>
      <c r="BV31" s="1074"/>
      <c r="BW31" s="1075"/>
      <c r="BX31" s="1074"/>
      <c r="BY31" s="1076">
        <f t="shared" si="2"/>
        <v>19</v>
      </c>
      <c r="BZ31" s="1077">
        <f t="shared" si="3"/>
        <v>920</v>
      </c>
      <c r="CA31" s="800" t="s">
        <v>128</v>
      </c>
      <c r="CB31" s="677" t="s">
        <v>128</v>
      </c>
      <c r="CC31" s="799"/>
      <c r="CD31" s="799"/>
      <c r="CE31" s="678"/>
      <c r="CF31" s="803" t="s">
        <v>808</v>
      </c>
      <c r="CG31" s="796" t="s">
        <v>128</v>
      </c>
      <c r="CH31" s="797"/>
      <c r="CI31" s="798"/>
      <c r="CJ31" s="796" t="s">
        <v>128</v>
      </c>
      <c r="CK31" s="797"/>
      <c r="CL31" s="798"/>
      <c r="CM31" s="677"/>
      <c r="CN31" s="799"/>
      <c r="CO31" s="799"/>
      <c r="CP31" s="799"/>
      <c r="CQ31" s="799"/>
      <c r="CR31" s="799"/>
      <c r="CS31" s="678"/>
      <c r="CT31" s="796"/>
      <c r="CU31" s="797"/>
      <c r="CV31" s="797"/>
      <c r="CW31" s="797"/>
      <c r="CX31" s="797"/>
      <c r="CY31" s="797"/>
      <c r="CZ31" s="798"/>
      <c r="DA31" s="800"/>
      <c r="DB31" s="801"/>
      <c r="DC31" s="802"/>
      <c r="DD31" s="677"/>
      <c r="DE31" s="799"/>
      <c r="DF31" s="678"/>
      <c r="DG31" s="677"/>
      <c r="DH31" s="799" t="s">
        <v>298</v>
      </c>
      <c r="DI31" s="678"/>
      <c r="DJ31" s="677" t="s">
        <v>128</v>
      </c>
      <c r="DK31" s="799"/>
      <c r="DL31" s="678"/>
      <c r="DM31" s="782">
        <v>15</v>
      </c>
      <c r="DN31" s="783"/>
      <c r="DO31" s="803"/>
      <c r="DP31" s="677"/>
      <c r="DQ31" s="678"/>
      <c r="DR31" s="677" t="s">
        <v>128</v>
      </c>
      <c r="DS31" s="804"/>
      <c r="DT31" s="677"/>
      <c r="DU31" s="799"/>
      <c r="DV31" s="678" t="s">
        <v>128</v>
      </c>
      <c r="DW31" s="677" t="s">
        <v>128</v>
      </c>
      <c r="DX31" s="799" t="s">
        <v>286</v>
      </c>
      <c r="DY31" s="678"/>
      <c r="DZ31" s="805" t="s">
        <v>128</v>
      </c>
      <c r="EA31" s="796" t="s">
        <v>128</v>
      </c>
      <c r="EB31" s="797"/>
      <c r="EC31" s="798"/>
      <c r="ED31" s="805"/>
      <c r="EE31" s="317"/>
      <c r="EF31" s="317"/>
    </row>
    <row r="32" spans="1:136" s="303" customFormat="1" ht="16.5" customHeight="1">
      <c r="A32" s="1164"/>
      <c r="B32" s="630" t="s">
        <v>399</v>
      </c>
      <c r="C32" s="309"/>
      <c r="D32" s="308">
        <v>1</v>
      </c>
      <c r="E32" s="310">
        <v>1</v>
      </c>
      <c r="F32" s="309"/>
      <c r="G32" s="308"/>
      <c r="H32" s="310"/>
      <c r="I32" s="308"/>
      <c r="J32" s="326"/>
      <c r="K32" s="308" t="s">
        <v>128</v>
      </c>
      <c r="L32" s="310" t="s">
        <v>128</v>
      </c>
      <c r="M32" s="643" t="s">
        <v>128</v>
      </c>
      <c r="N32" s="309"/>
      <c r="O32" s="309" t="s">
        <v>128</v>
      </c>
      <c r="P32" s="644"/>
      <c r="Q32" s="645" t="s">
        <v>128</v>
      </c>
      <c r="R32" s="646" t="s">
        <v>128</v>
      </c>
      <c r="S32" s="309" t="s">
        <v>128</v>
      </c>
      <c r="T32" s="309" t="s">
        <v>128</v>
      </c>
      <c r="U32" s="310"/>
      <c r="V32" s="645" t="s">
        <v>128</v>
      </c>
      <c r="W32" s="646" t="s">
        <v>128</v>
      </c>
      <c r="X32" s="309"/>
      <c r="Y32" s="309"/>
      <c r="Z32" s="310"/>
      <c r="AA32" s="308"/>
      <c r="AB32" s="309" t="s">
        <v>128</v>
      </c>
      <c r="AC32" s="310"/>
      <c r="AD32" s="333" t="s">
        <v>128</v>
      </c>
      <c r="AE32" s="647"/>
      <c r="AF32" s="332"/>
      <c r="AG32" s="719"/>
      <c r="AH32" s="719" t="s">
        <v>128</v>
      </c>
      <c r="AI32" s="720"/>
      <c r="AJ32" s="770" t="s">
        <v>793</v>
      </c>
      <c r="AK32" s="331" t="s">
        <v>303</v>
      </c>
      <c r="AL32" s="326" t="s">
        <v>94</v>
      </c>
      <c r="AM32" s="770" t="s">
        <v>437</v>
      </c>
      <c r="AN32" s="770" t="s">
        <v>230</v>
      </c>
      <c r="AO32" s="770" t="s">
        <v>130</v>
      </c>
      <c r="AP32" s="331" t="s">
        <v>128</v>
      </c>
      <c r="AQ32" s="326" t="s">
        <v>94</v>
      </c>
      <c r="AR32" s="770"/>
      <c r="AS32" s="721" t="s">
        <v>128</v>
      </c>
      <c r="AT32" s="722" t="s">
        <v>670</v>
      </c>
      <c r="AU32" s="721"/>
      <c r="AV32" s="722"/>
      <c r="AW32" s="679">
        <v>1</v>
      </c>
      <c r="AX32" s="680"/>
      <c r="AY32" s="1058">
        <v>12</v>
      </c>
      <c r="AZ32" s="1055">
        <v>551</v>
      </c>
      <c r="BA32" s="1054">
        <v>17</v>
      </c>
      <c r="BB32" s="1055">
        <v>1131</v>
      </c>
      <c r="BC32" s="1056"/>
      <c r="BD32" s="1055"/>
      <c r="BE32" s="1056"/>
      <c r="BF32" s="1055"/>
      <c r="BG32" s="1054"/>
      <c r="BH32" s="1055"/>
      <c r="BI32" s="1056"/>
      <c r="BJ32" s="1055"/>
      <c r="BK32" s="1053">
        <f t="shared" si="0"/>
        <v>29</v>
      </c>
      <c r="BL32" s="1050">
        <f t="shared" si="1"/>
        <v>1682</v>
      </c>
      <c r="BM32" s="1058">
        <v>12</v>
      </c>
      <c r="BN32" s="1055">
        <v>545</v>
      </c>
      <c r="BO32" s="1054">
        <v>17</v>
      </c>
      <c r="BP32" s="1055">
        <v>1085</v>
      </c>
      <c r="BQ32" s="1056"/>
      <c r="BR32" s="1055"/>
      <c r="BS32" s="1056"/>
      <c r="BT32" s="1055"/>
      <c r="BU32" s="1054"/>
      <c r="BV32" s="1055"/>
      <c r="BW32" s="1056"/>
      <c r="BX32" s="1055"/>
      <c r="BY32" s="1053">
        <f t="shared" si="2"/>
        <v>29</v>
      </c>
      <c r="BZ32" s="1050">
        <f t="shared" si="3"/>
        <v>1630</v>
      </c>
      <c r="CA32" s="810" t="s">
        <v>128</v>
      </c>
      <c r="CB32" s="679" t="s">
        <v>128</v>
      </c>
      <c r="CC32" s="809" t="s">
        <v>128</v>
      </c>
      <c r="CD32" s="809" t="s">
        <v>128</v>
      </c>
      <c r="CE32" s="680"/>
      <c r="CF32" s="813"/>
      <c r="CG32" s="806" t="s">
        <v>128</v>
      </c>
      <c r="CH32" s="807" t="s">
        <v>128</v>
      </c>
      <c r="CI32" s="808" t="s">
        <v>128</v>
      </c>
      <c r="CJ32" s="806" t="s">
        <v>128</v>
      </c>
      <c r="CK32" s="807"/>
      <c r="CL32" s="808"/>
      <c r="CM32" s="679"/>
      <c r="CN32" s="809"/>
      <c r="CO32" s="809"/>
      <c r="CP32" s="809"/>
      <c r="CQ32" s="809"/>
      <c r="CR32" s="809"/>
      <c r="CS32" s="680"/>
      <c r="CT32" s="806"/>
      <c r="CU32" s="807"/>
      <c r="CV32" s="807"/>
      <c r="CW32" s="807"/>
      <c r="CX32" s="807"/>
      <c r="CY32" s="807"/>
      <c r="CZ32" s="808"/>
      <c r="DA32" s="810"/>
      <c r="DB32" s="811"/>
      <c r="DC32" s="812"/>
      <c r="DD32" s="679"/>
      <c r="DE32" s="809"/>
      <c r="DF32" s="680"/>
      <c r="DG32" s="679"/>
      <c r="DH32" s="809" t="s">
        <v>303</v>
      </c>
      <c r="DI32" s="680"/>
      <c r="DJ32" s="679" t="s">
        <v>128</v>
      </c>
      <c r="DK32" s="809"/>
      <c r="DL32" s="680"/>
      <c r="DM32" s="768"/>
      <c r="DN32" s="769">
        <v>117</v>
      </c>
      <c r="DO32" s="813"/>
      <c r="DP32" s="679" t="s">
        <v>128</v>
      </c>
      <c r="DQ32" s="680"/>
      <c r="DR32" s="679" t="s">
        <v>128</v>
      </c>
      <c r="DS32" s="814"/>
      <c r="DT32" s="679"/>
      <c r="DU32" s="809"/>
      <c r="DV32" s="680" t="s">
        <v>128</v>
      </c>
      <c r="DW32" s="679" t="s">
        <v>128</v>
      </c>
      <c r="DX32" s="809" t="s">
        <v>128</v>
      </c>
      <c r="DY32" s="680"/>
      <c r="DZ32" s="857"/>
      <c r="EA32" s="806" t="s">
        <v>128</v>
      </c>
      <c r="EB32" s="807"/>
      <c r="EC32" s="808"/>
      <c r="ED32" s="815" t="s">
        <v>128</v>
      </c>
      <c r="EE32" s="317"/>
      <c r="EF32" s="317"/>
    </row>
    <row r="33" spans="1:136" s="303" customFormat="1" ht="16.5" customHeight="1">
      <c r="A33" s="1164"/>
      <c r="B33" s="630" t="s">
        <v>401</v>
      </c>
      <c r="C33" s="309"/>
      <c r="D33" s="308"/>
      <c r="E33" s="310"/>
      <c r="F33" s="309"/>
      <c r="G33" s="308"/>
      <c r="H33" s="310"/>
      <c r="I33" s="308"/>
      <c r="J33" s="326"/>
      <c r="K33" s="308" t="s">
        <v>128</v>
      </c>
      <c r="L33" s="310" t="s">
        <v>128</v>
      </c>
      <c r="M33" s="643" t="s">
        <v>178</v>
      </c>
      <c r="N33" s="309" t="s">
        <v>178</v>
      </c>
      <c r="O33" s="309"/>
      <c r="P33" s="644"/>
      <c r="Q33" s="645" t="s">
        <v>128</v>
      </c>
      <c r="R33" s="646"/>
      <c r="S33" s="309"/>
      <c r="T33" s="309" t="s">
        <v>128</v>
      </c>
      <c r="U33" s="310"/>
      <c r="V33" s="645" t="s">
        <v>128</v>
      </c>
      <c r="W33" s="646"/>
      <c r="X33" s="309" t="s">
        <v>178</v>
      </c>
      <c r="Y33" s="309"/>
      <c r="Z33" s="310"/>
      <c r="AA33" s="308"/>
      <c r="AB33" s="309" t="s">
        <v>128</v>
      </c>
      <c r="AC33" s="310"/>
      <c r="AD33" s="333" t="s">
        <v>128</v>
      </c>
      <c r="AE33" s="647"/>
      <c r="AF33" s="332"/>
      <c r="AG33" s="719"/>
      <c r="AH33" s="719" t="s">
        <v>128</v>
      </c>
      <c r="AI33" s="720"/>
      <c r="AJ33" s="770" t="s">
        <v>797</v>
      </c>
      <c r="AK33" s="331" t="s">
        <v>303</v>
      </c>
      <c r="AL33" s="326" t="s">
        <v>94</v>
      </c>
      <c r="AM33" s="770" t="s">
        <v>437</v>
      </c>
      <c r="AN33" s="770" t="s">
        <v>799</v>
      </c>
      <c r="AO33" s="770" t="s">
        <v>800</v>
      </c>
      <c r="AP33" s="331" t="s">
        <v>128</v>
      </c>
      <c r="AQ33" s="326" t="s">
        <v>94</v>
      </c>
      <c r="AR33" s="770"/>
      <c r="AS33" s="721" t="s">
        <v>128</v>
      </c>
      <c r="AT33" s="722" t="s">
        <v>146</v>
      </c>
      <c r="AU33" s="721"/>
      <c r="AV33" s="722" t="s">
        <v>128</v>
      </c>
      <c r="AW33" s="679">
        <v>10</v>
      </c>
      <c r="AX33" s="680"/>
      <c r="AY33" s="1058">
        <v>11</v>
      </c>
      <c r="AZ33" s="1055">
        <v>415</v>
      </c>
      <c r="BA33" s="1056">
        <v>16</v>
      </c>
      <c r="BB33" s="1055">
        <v>1523</v>
      </c>
      <c r="BC33" s="1056">
        <v>1</v>
      </c>
      <c r="BD33" s="1055">
        <v>76</v>
      </c>
      <c r="BE33" s="1056"/>
      <c r="BF33" s="1055"/>
      <c r="BG33" s="1054"/>
      <c r="BH33" s="1055"/>
      <c r="BI33" s="1056"/>
      <c r="BJ33" s="1055"/>
      <c r="BK33" s="1053">
        <f t="shared" si="0"/>
        <v>28</v>
      </c>
      <c r="BL33" s="1050">
        <f t="shared" si="1"/>
        <v>2014</v>
      </c>
      <c r="BM33" s="1056">
        <v>11</v>
      </c>
      <c r="BN33" s="1055">
        <v>405</v>
      </c>
      <c r="BO33" s="1056">
        <v>16</v>
      </c>
      <c r="BP33" s="1055">
        <v>1505</v>
      </c>
      <c r="BQ33" s="1056">
        <v>1</v>
      </c>
      <c r="BR33" s="1055">
        <v>80</v>
      </c>
      <c r="BS33" s="1056"/>
      <c r="BT33" s="1055"/>
      <c r="BU33" s="1054"/>
      <c r="BV33" s="1055"/>
      <c r="BW33" s="1056"/>
      <c r="BX33" s="1055"/>
      <c r="BY33" s="1053">
        <f t="shared" si="2"/>
        <v>28</v>
      </c>
      <c r="BZ33" s="1050">
        <f t="shared" si="3"/>
        <v>1990</v>
      </c>
      <c r="CA33" s="810" t="s">
        <v>128</v>
      </c>
      <c r="CB33" s="679" t="s">
        <v>128</v>
      </c>
      <c r="CC33" s="809"/>
      <c r="CD33" s="809" t="s">
        <v>808</v>
      </c>
      <c r="CE33" s="680"/>
      <c r="CF33" s="813"/>
      <c r="CG33" s="806"/>
      <c r="CH33" s="807"/>
      <c r="CI33" s="808" t="s">
        <v>286</v>
      </c>
      <c r="CJ33" s="806"/>
      <c r="CK33" s="807"/>
      <c r="CL33" s="808"/>
      <c r="CM33" s="679"/>
      <c r="CN33" s="809"/>
      <c r="CO33" s="809"/>
      <c r="CP33" s="809"/>
      <c r="CQ33" s="809"/>
      <c r="CR33" s="809"/>
      <c r="CS33" s="680"/>
      <c r="CT33" s="806"/>
      <c r="CU33" s="807"/>
      <c r="CV33" s="807"/>
      <c r="CW33" s="807"/>
      <c r="CX33" s="807"/>
      <c r="CY33" s="807"/>
      <c r="CZ33" s="808"/>
      <c r="DA33" s="810"/>
      <c r="DB33" s="811"/>
      <c r="DC33" s="812"/>
      <c r="DD33" s="679"/>
      <c r="DE33" s="809"/>
      <c r="DF33" s="680"/>
      <c r="DG33" s="679"/>
      <c r="DH33" s="809"/>
      <c r="DI33" s="680"/>
      <c r="DJ33" s="679"/>
      <c r="DK33" s="809"/>
      <c r="DL33" s="680"/>
      <c r="DM33" s="768">
        <v>14</v>
      </c>
      <c r="DN33" s="769"/>
      <c r="DO33" s="813"/>
      <c r="DP33" s="679"/>
      <c r="DQ33" s="680"/>
      <c r="DR33" s="679" t="s">
        <v>128</v>
      </c>
      <c r="DS33" s="814"/>
      <c r="DT33" s="679"/>
      <c r="DU33" s="809"/>
      <c r="DV33" s="680" t="s">
        <v>128</v>
      </c>
      <c r="DW33" s="679" t="s">
        <v>128</v>
      </c>
      <c r="DX33" s="809"/>
      <c r="DY33" s="680" t="s">
        <v>286</v>
      </c>
      <c r="DZ33" s="815"/>
      <c r="EA33" s="806" t="s">
        <v>128</v>
      </c>
      <c r="EB33" s="807"/>
      <c r="EC33" s="808"/>
      <c r="ED33" s="815" t="s">
        <v>286</v>
      </c>
      <c r="EE33" s="317"/>
      <c r="EF33" s="317"/>
    </row>
    <row r="34" spans="1:136" s="303" customFormat="1" ht="16.5" customHeight="1">
      <c r="A34" s="1164"/>
      <c r="B34" s="630" t="s">
        <v>402</v>
      </c>
      <c r="C34" s="309"/>
      <c r="D34" s="308">
        <v>2</v>
      </c>
      <c r="E34" s="310">
        <v>2</v>
      </c>
      <c r="F34" s="309"/>
      <c r="G34" s="308"/>
      <c r="H34" s="310"/>
      <c r="I34" s="308"/>
      <c r="J34" s="326"/>
      <c r="K34" s="308" t="s">
        <v>128</v>
      </c>
      <c r="L34" s="310" t="s">
        <v>128</v>
      </c>
      <c r="M34" s="643" t="s">
        <v>178</v>
      </c>
      <c r="N34" s="309" t="s">
        <v>178</v>
      </c>
      <c r="O34" s="309"/>
      <c r="P34" s="644"/>
      <c r="Q34" s="645" t="s">
        <v>128</v>
      </c>
      <c r="R34" s="646" t="s">
        <v>128</v>
      </c>
      <c r="S34" s="309" t="s">
        <v>178</v>
      </c>
      <c r="T34" s="309" t="s">
        <v>128</v>
      </c>
      <c r="U34" s="310"/>
      <c r="V34" s="645" t="s">
        <v>128</v>
      </c>
      <c r="W34" s="646" t="s">
        <v>128</v>
      </c>
      <c r="X34" s="309"/>
      <c r="Y34" s="309"/>
      <c r="Z34" s="310"/>
      <c r="AA34" s="308"/>
      <c r="AB34" s="309" t="s">
        <v>128</v>
      </c>
      <c r="AC34" s="310"/>
      <c r="AD34" s="333" t="s">
        <v>128</v>
      </c>
      <c r="AE34" s="647"/>
      <c r="AF34" s="332"/>
      <c r="AG34" s="719"/>
      <c r="AH34" s="719" t="s">
        <v>286</v>
      </c>
      <c r="AI34" s="720"/>
      <c r="AJ34" s="770" t="s">
        <v>801</v>
      </c>
      <c r="AK34" s="331" t="s">
        <v>788</v>
      </c>
      <c r="AL34" s="326" t="s">
        <v>94</v>
      </c>
      <c r="AM34" s="770" t="s">
        <v>437</v>
      </c>
      <c r="AN34" s="770" t="s">
        <v>231</v>
      </c>
      <c r="AO34" s="770" t="s">
        <v>130</v>
      </c>
      <c r="AP34" s="331" t="s">
        <v>128</v>
      </c>
      <c r="AQ34" s="326" t="s">
        <v>94</v>
      </c>
      <c r="AR34" s="770"/>
      <c r="AS34" s="721" t="s">
        <v>128</v>
      </c>
      <c r="AT34" s="722" t="s">
        <v>146</v>
      </c>
      <c r="AU34" s="721"/>
      <c r="AV34" s="722" t="s">
        <v>178</v>
      </c>
      <c r="AW34" s="679">
        <v>28</v>
      </c>
      <c r="AX34" s="680">
        <v>26</v>
      </c>
      <c r="AY34" s="1058">
        <v>7</v>
      </c>
      <c r="AZ34" s="1078">
        <v>305</v>
      </c>
      <c r="BA34" s="1079">
        <v>7</v>
      </c>
      <c r="BB34" s="1078">
        <v>559</v>
      </c>
      <c r="BC34" s="1080">
        <v>1</v>
      </c>
      <c r="BD34" s="1078">
        <v>119</v>
      </c>
      <c r="BE34" s="1080"/>
      <c r="BF34" s="1078"/>
      <c r="BG34" s="1080"/>
      <c r="BH34" s="1078"/>
      <c r="BI34" s="1080"/>
      <c r="BJ34" s="1078"/>
      <c r="BK34" s="1081">
        <f t="shared" si="0"/>
        <v>15</v>
      </c>
      <c r="BL34" s="1082">
        <f t="shared" si="1"/>
        <v>983</v>
      </c>
      <c r="BM34" s="1058">
        <v>7</v>
      </c>
      <c r="BN34" s="1078">
        <v>299</v>
      </c>
      <c r="BO34" s="1079">
        <v>7</v>
      </c>
      <c r="BP34" s="1078">
        <v>561</v>
      </c>
      <c r="BQ34" s="1080">
        <v>1</v>
      </c>
      <c r="BR34" s="1078">
        <v>123</v>
      </c>
      <c r="BS34" s="1080"/>
      <c r="BT34" s="1078"/>
      <c r="BU34" s="1080"/>
      <c r="BV34" s="1078"/>
      <c r="BW34" s="1080"/>
      <c r="BX34" s="1078"/>
      <c r="BY34" s="1081">
        <f t="shared" si="2"/>
        <v>15</v>
      </c>
      <c r="BZ34" s="1082">
        <f t="shared" si="3"/>
        <v>983</v>
      </c>
      <c r="CA34" s="810" t="s">
        <v>128</v>
      </c>
      <c r="CB34" s="679" t="s">
        <v>128</v>
      </c>
      <c r="CC34" s="809"/>
      <c r="CD34" s="809"/>
      <c r="CE34" s="680"/>
      <c r="CF34" s="813"/>
      <c r="CG34" s="806"/>
      <c r="CH34" s="807" t="s">
        <v>286</v>
      </c>
      <c r="CI34" s="808"/>
      <c r="CJ34" s="806"/>
      <c r="CK34" s="807"/>
      <c r="CL34" s="808"/>
      <c r="CM34" s="679"/>
      <c r="CN34" s="809"/>
      <c r="CO34" s="809"/>
      <c r="CP34" s="809"/>
      <c r="CQ34" s="809"/>
      <c r="CR34" s="809"/>
      <c r="CS34" s="680" t="s">
        <v>286</v>
      </c>
      <c r="CT34" s="806"/>
      <c r="CU34" s="807"/>
      <c r="CV34" s="807"/>
      <c r="CW34" s="807"/>
      <c r="CX34" s="807"/>
      <c r="CY34" s="807" t="s">
        <v>286</v>
      </c>
      <c r="CZ34" s="808"/>
      <c r="DA34" s="810"/>
      <c r="DB34" s="811"/>
      <c r="DC34" s="812"/>
      <c r="DD34" s="679"/>
      <c r="DE34" s="809"/>
      <c r="DF34" s="680"/>
      <c r="DG34" s="679"/>
      <c r="DH34" s="809" t="s">
        <v>286</v>
      </c>
      <c r="DI34" s="680"/>
      <c r="DJ34" s="679" t="s">
        <v>128</v>
      </c>
      <c r="DK34" s="809"/>
      <c r="DL34" s="680"/>
      <c r="DM34" s="768">
        <v>54</v>
      </c>
      <c r="DN34" s="769"/>
      <c r="DO34" s="813"/>
      <c r="DP34" s="679"/>
      <c r="DQ34" s="680" t="s">
        <v>128</v>
      </c>
      <c r="DR34" s="679"/>
      <c r="DS34" s="814"/>
      <c r="DT34" s="679"/>
      <c r="DU34" s="809"/>
      <c r="DV34" s="680"/>
      <c r="DW34" s="679" t="s">
        <v>128</v>
      </c>
      <c r="DX34" s="809" t="s">
        <v>128</v>
      </c>
      <c r="DY34" s="680"/>
      <c r="DZ34" s="815"/>
      <c r="EA34" s="806" t="s">
        <v>128</v>
      </c>
      <c r="EB34" s="807"/>
      <c r="EC34" s="808"/>
      <c r="ED34" s="815" t="s">
        <v>128</v>
      </c>
      <c r="EE34" s="317"/>
      <c r="EF34" s="317"/>
    </row>
    <row r="35" spans="1:136" s="303" customFormat="1" ht="16.5" customHeight="1">
      <c r="A35" s="1164"/>
      <c r="B35" s="630" t="s">
        <v>455</v>
      </c>
      <c r="C35" s="309" t="s">
        <v>128</v>
      </c>
      <c r="D35" s="308">
        <v>2</v>
      </c>
      <c r="E35" s="310">
        <v>2</v>
      </c>
      <c r="F35" s="309"/>
      <c r="G35" s="308"/>
      <c r="H35" s="310"/>
      <c r="I35" s="308"/>
      <c r="J35" s="326"/>
      <c r="K35" s="308" t="s">
        <v>128</v>
      </c>
      <c r="L35" s="310" t="s">
        <v>128</v>
      </c>
      <c r="M35" s="643" t="s">
        <v>128</v>
      </c>
      <c r="N35" s="309"/>
      <c r="O35" s="309" t="s">
        <v>128</v>
      </c>
      <c r="P35" s="644"/>
      <c r="Q35" s="645" t="s">
        <v>128</v>
      </c>
      <c r="R35" s="646" t="s">
        <v>128</v>
      </c>
      <c r="S35" s="309" t="s">
        <v>128</v>
      </c>
      <c r="T35" s="309" t="s">
        <v>128</v>
      </c>
      <c r="U35" s="310"/>
      <c r="V35" s="645" t="s">
        <v>128</v>
      </c>
      <c r="W35" s="646" t="s">
        <v>128</v>
      </c>
      <c r="X35" s="309" t="s">
        <v>128</v>
      </c>
      <c r="Y35" s="309"/>
      <c r="Z35" s="310"/>
      <c r="AA35" s="308"/>
      <c r="AB35" s="309" t="s">
        <v>128</v>
      </c>
      <c r="AC35" s="310" t="s">
        <v>128</v>
      </c>
      <c r="AD35" s="333" t="s">
        <v>128</v>
      </c>
      <c r="AE35" s="647"/>
      <c r="AF35" s="332"/>
      <c r="AG35" s="719"/>
      <c r="AH35" s="719" t="s">
        <v>128</v>
      </c>
      <c r="AI35" s="720" t="s">
        <v>128</v>
      </c>
      <c r="AJ35" s="770" t="s">
        <v>802</v>
      </c>
      <c r="AK35" s="331" t="s">
        <v>303</v>
      </c>
      <c r="AL35" s="326" t="s">
        <v>94</v>
      </c>
      <c r="AM35" s="770" t="s">
        <v>437</v>
      </c>
      <c r="AN35" s="770" t="s">
        <v>362</v>
      </c>
      <c r="AO35" s="770" t="s">
        <v>803</v>
      </c>
      <c r="AP35" s="331" t="s">
        <v>128</v>
      </c>
      <c r="AQ35" s="326" t="s">
        <v>94</v>
      </c>
      <c r="AR35" s="770"/>
      <c r="AS35" s="721" t="s">
        <v>128</v>
      </c>
      <c r="AT35" s="722" t="s">
        <v>578</v>
      </c>
      <c r="AU35" s="721"/>
      <c r="AV35" s="722" t="s">
        <v>128</v>
      </c>
      <c r="AW35" s="679">
        <v>1</v>
      </c>
      <c r="AX35" s="680"/>
      <c r="AY35" s="1054">
        <v>4</v>
      </c>
      <c r="AZ35" s="1078">
        <v>156</v>
      </c>
      <c r="BA35" s="1080">
        <v>4</v>
      </c>
      <c r="BB35" s="1078">
        <v>226</v>
      </c>
      <c r="BC35" s="1083">
        <v>2</v>
      </c>
      <c r="BD35" s="1078">
        <v>156</v>
      </c>
      <c r="BE35" s="1083"/>
      <c r="BF35" s="1078"/>
      <c r="BG35" s="1080"/>
      <c r="BH35" s="1078"/>
      <c r="BI35" s="1080"/>
      <c r="BJ35" s="1078"/>
      <c r="BK35" s="1081">
        <f t="shared" si="0"/>
        <v>10</v>
      </c>
      <c r="BL35" s="1082">
        <f t="shared" si="1"/>
        <v>538</v>
      </c>
      <c r="BM35" s="1054">
        <v>3</v>
      </c>
      <c r="BN35" s="1078">
        <v>178</v>
      </c>
      <c r="BO35" s="1080">
        <v>3</v>
      </c>
      <c r="BP35" s="1078">
        <v>113</v>
      </c>
      <c r="BQ35" s="1083">
        <v>3</v>
      </c>
      <c r="BR35" s="1078">
        <v>219</v>
      </c>
      <c r="BS35" s="1083"/>
      <c r="BT35" s="1078"/>
      <c r="BU35" s="1080"/>
      <c r="BV35" s="1078"/>
      <c r="BW35" s="1080"/>
      <c r="BX35" s="1078"/>
      <c r="BY35" s="1081">
        <f t="shared" si="2"/>
        <v>9</v>
      </c>
      <c r="BZ35" s="1082">
        <f t="shared" si="3"/>
        <v>510</v>
      </c>
      <c r="CA35" s="810" t="s">
        <v>128</v>
      </c>
      <c r="CB35" s="679" t="s">
        <v>128</v>
      </c>
      <c r="CC35" s="809" t="s">
        <v>128</v>
      </c>
      <c r="CD35" s="809" t="s">
        <v>128</v>
      </c>
      <c r="CE35" s="680"/>
      <c r="CF35" s="813"/>
      <c r="CG35" s="806" t="s">
        <v>128</v>
      </c>
      <c r="CH35" s="807"/>
      <c r="CI35" s="808"/>
      <c r="CJ35" s="806"/>
      <c r="CK35" s="807" t="s">
        <v>128</v>
      </c>
      <c r="CL35" s="808"/>
      <c r="CM35" s="679"/>
      <c r="CN35" s="809"/>
      <c r="CO35" s="809"/>
      <c r="CP35" s="809"/>
      <c r="CQ35" s="809"/>
      <c r="CR35" s="809" t="s">
        <v>128</v>
      </c>
      <c r="CS35" s="680"/>
      <c r="CT35" s="806"/>
      <c r="CU35" s="807"/>
      <c r="CV35" s="807"/>
      <c r="CW35" s="807"/>
      <c r="CX35" s="807"/>
      <c r="CY35" s="807"/>
      <c r="CZ35" s="808"/>
      <c r="DA35" s="810" t="s">
        <v>128</v>
      </c>
      <c r="DB35" s="811">
        <v>3</v>
      </c>
      <c r="DC35" s="812"/>
      <c r="DD35" s="679" t="s">
        <v>308</v>
      </c>
      <c r="DE35" s="809"/>
      <c r="DF35" s="680"/>
      <c r="DG35" s="679"/>
      <c r="DH35" s="809" t="s">
        <v>308</v>
      </c>
      <c r="DI35" s="680"/>
      <c r="DJ35" s="679" t="s">
        <v>128</v>
      </c>
      <c r="DK35" s="809"/>
      <c r="DL35" s="680"/>
      <c r="DM35" s="768">
        <v>16</v>
      </c>
      <c r="DN35" s="769">
        <v>56</v>
      </c>
      <c r="DO35" s="813"/>
      <c r="DP35" s="679" t="s">
        <v>128</v>
      </c>
      <c r="DQ35" s="680"/>
      <c r="DR35" s="679" t="s">
        <v>128</v>
      </c>
      <c r="DS35" s="814"/>
      <c r="DT35" s="679"/>
      <c r="DU35" s="809"/>
      <c r="DV35" s="680" t="s">
        <v>128</v>
      </c>
      <c r="DW35" s="679" t="s">
        <v>128</v>
      </c>
      <c r="DX35" s="809"/>
      <c r="DY35" s="680"/>
      <c r="DZ35" s="815"/>
      <c r="EA35" s="806" t="s">
        <v>128</v>
      </c>
      <c r="EB35" s="807"/>
      <c r="EC35" s="808"/>
      <c r="ED35" s="815" t="s">
        <v>128</v>
      </c>
      <c r="EE35" s="317"/>
      <c r="EF35" s="317"/>
    </row>
    <row r="36" spans="1:136" s="303" customFormat="1" ht="16.5" customHeight="1">
      <c r="A36" s="1164"/>
      <c r="B36" s="630" t="s">
        <v>460</v>
      </c>
      <c r="C36" s="309"/>
      <c r="D36" s="308"/>
      <c r="E36" s="310"/>
      <c r="F36" s="309"/>
      <c r="G36" s="308">
        <v>1</v>
      </c>
      <c r="H36" s="310">
        <v>1</v>
      </c>
      <c r="I36" s="308"/>
      <c r="J36" s="326"/>
      <c r="K36" s="308" t="s">
        <v>128</v>
      </c>
      <c r="L36" s="310" t="s">
        <v>128</v>
      </c>
      <c r="M36" s="643" t="s">
        <v>178</v>
      </c>
      <c r="N36" s="309"/>
      <c r="O36" s="309" t="s">
        <v>128</v>
      </c>
      <c r="P36" s="644"/>
      <c r="Q36" s="645" t="s">
        <v>128</v>
      </c>
      <c r="R36" s="646" t="s">
        <v>128</v>
      </c>
      <c r="S36" s="309" t="s">
        <v>128</v>
      </c>
      <c r="T36" s="309" t="s">
        <v>128</v>
      </c>
      <c r="U36" s="310"/>
      <c r="V36" s="645" t="s">
        <v>128</v>
      </c>
      <c r="W36" s="723" t="s">
        <v>128</v>
      </c>
      <c r="X36" s="708" t="s">
        <v>577</v>
      </c>
      <c r="Y36" s="708"/>
      <c r="Z36" s="710"/>
      <c r="AA36" s="308" t="s">
        <v>128</v>
      </c>
      <c r="AB36" s="309" t="s">
        <v>128</v>
      </c>
      <c r="AC36" s="724"/>
      <c r="AD36" s="333" t="s">
        <v>128</v>
      </c>
      <c r="AE36" s="647"/>
      <c r="AF36" s="332"/>
      <c r="AG36" s="332"/>
      <c r="AH36" s="332" t="s">
        <v>128</v>
      </c>
      <c r="AI36" s="326"/>
      <c r="AJ36" s="770" t="s">
        <v>804</v>
      </c>
      <c r="AK36" s="331" t="s">
        <v>805</v>
      </c>
      <c r="AL36" s="326" t="s">
        <v>94</v>
      </c>
      <c r="AM36" s="770" t="s">
        <v>437</v>
      </c>
      <c r="AN36" s="770" t="s">
        <v>362</v>
      </c>
      <c r="AO36" s="770" t="s">
        <v>803</v>
      </c>
      <c r="AP36" s="331" t="s">
        <v>128</v>
      </c>
      <c r="AQ36" s="326" t="s">
        <v>94</v>
      </c>
      <c r="AR36" s="770"/>
      <c r="AS36" s="679" t="s">
        <v>128</v>
      </c>
      <c r="AT36" s="680" t="s">
        <v>533</v>
      </c>
      <c r="AU36" s="679"/>
      <c r="AV36" s="680"/>
      <c r="AW36" s="679"/>
      <c r="AX36" s="680"/>
      <c r="AY36" s="1048">
        <v>7</v>
      </c>
      <c r="AZ36" s="1078">
        <v>247</v>
      </c>
      <c r="BA36" s="1080">
        <v>5</v>
      </c>
      <c r="BB36" s="1078">
        <v>278</v>
      </c>
      <c r="BC36" s="1080"/>
      <c r="BD36" s="1078"/>
      <c r="BE36" s="1080"/>
      <c r="BF36" s="1078"/>
      <c r="BG36" s="1080"/>
      <c r="BH36" s="1078"/>
      <c r="BI36" s="1080"/>
      <c r="BJ36" s="1078"/>
      <c r="BK36" s="1081">
        <f t="shared" si="0"/>
        <v>12</v>
      </c>
      <c r="BL36" s="1082">
        <f t="shared" si="1"/>
        <v>525</v>
      </c>
      <c r="BM36" s="1048">
        <v>7</v>
      </c>
      <c r="BN36" s="1078">
        <v>291</v>
      </c>
      <c r="BO36" s="1080">
        <v>5</v>
      </c>
      <c r="BP36" s="1078">
        <v>267</v>
      </c>
      <c r="BQ36" s="1080"/>
      <c r="BR36" s="1078"/>
      <c r="BS36" s="1080"/>
      <c r="BT36" s="1078"/>
      <c r="BU36" s="1080"/>
      <c r="BV36" s="1078"/>
      <c r="BW36" s="1080"/>
      <c r="BX36" s="1078"/>
      <c r="BY36" s="1081">
        <f t="shared" si="2"/>
        <v>12</v>
      </c>
      <c r="BZ36" s="1082">
        <f t="shared" si="3"/>
        <v>558</v>
      </c>
      <c r="CA36" s="810" t="s">
        <v>128</v>
      </c>
      <c r="CB36" s="679"/>
      <c r="CC36" s="809"/>
      <c r="CD36" s="809"/>
      <c r="CE36" s="680"/>
      <c r="CF36" s="813"/>
      <c r="CG36" s="806"/>
      <c r="CH36" s="807"/>
      <c r="CI36" s="808"/>
      <c r="CJ36" s="806"/>
      <c r="CK36" s="807"/>
      <c r="CL36" s="808"/>
      <c r="CM36" s="679"/>
      <c r="CN36" s="809"/>
      <c r="CO36" s="809"/>
      <c r="CP36" s="809" t="s">
        <v>128</v>
      </c>
      <c r="CQ36" s="809"/>
      <c r="CR36" s="809" t="s">
        <v>286</v>
      </c>
      <c r="CS36" s="680" t="s">
        <v>286</v>
      </c>
      <c r="CT36" s="806"/>
      <c r="CU36" s="807"/>
      <c r="CV36" s="807"/>
      <c r="CW36" s="807"/>
      <c r="CX36" s="807"/>
      <c r="CY36" s="807"/>
      <c r="CZ36" s="808"/>
      <c r="DA36" s="810" t="s">
        <v>128</v>
      </c>
      <c r="DB36" s="811">
        <v>8</v>
      </c>
      <c r="DC36" s="812"/>
      <c r="DD36" s="679" t="s">
        <v>309</v>
      </c>
      <c r="DE36" s="809" t="s">
        <v>309</v>
      </c>
      <c r="DF36" s="680"/>
      <c r="DG36" s="679"/>
      <c r="DH36" s="809" t="s">
        <v>309</v>
      </c>
      <c r="DI36" s="680"/>
      <c r="DJ36" s="679" t="s">
        <v>309</v>
      </c>
      <c r="DK36" s="809"/>
      <c r="DL36" s="680"/>
      <c r="DM36" s="768"/>
      <c r="DN36" s="769">
        <v>157</v>
      </c>
      <c r="DO36" s="813"/>
      <c r="DP36" s="679" t="s">
        <v>128</v>
      </c>
      <c r="DQ36" s="680"/>
      <c r="DR36" s="679"/>
      <c r="DS36" s="814"/>
      <c r="DT36" s="679"/>
      <c r="DU36" s="809"/>
      <c r="DV36" s="680"/>
      <c r="DW36" s="679" t="s">
        <v>128</v>
      </c>
      <c r="DX36" s="809"/>
      <c r="DY36" s="680" t="s">
        <v>128</v>
      </c>
      <c r="DZ36" s="815" t="s">
        <v>286</v>
      </c>
      <c r="EA36" s="858" t="s">
        <v>577</v>
      </c>
      <c r="EB36" s="859"/>
      <c r="EC36" s="860"/>
      <c r="ED36" s="815" t="s">
        <v>128</v>
      </c>
      <c r="EE36" s="317"/>
      <c r="EF36" s="317"/>
    </row>
    <row r="37" spans="1:136" s="303" customFormat="1" ht="16.5" customHeight="1" thickBot="1">
      <c r="A37" s="1184"/>
      <c r="B37" s="861" t="s">
        <v>436</v>
      </c>
      <c r="C37" s="725"/>
      <c r="D37" s="726"/>
      <c r="E37" s="727">
        <v>1</v>
      </c>
      <c r="F37" s="725"/>
      <c r="G37" s="726"/>
      <c r="H37" s="727"/>
      <c r="I37" s="726"/>
      <c r="J37" s="728"/>
      <c r="K37" s="726" t="s">
        <v>128</v>
      </c>
      <c r="L37" s="727" t="s">
        <v>128</v>
      </c>
      <c r="M37" s="729" t="s">
        <v>128</v>
      </c>
      <c r="N37" s="725"/>
      <c r="O37" s="725"/>
      <c r="P37" s="730"/>
      <c r="Q37" s="731" t="s">
        <v>128</v>
      </c>
      <c r="R37" s="732" t="s">
        <v>128</v>
      </c>
      <c r="S37" s="725" t="s">
        <v>128</v>
      </c>
      <c r="T37" s="725" t="s">
        <v>128</v>
      </c>
      <c r="U37" s="727"/>
      <c r="V37" s="731" t="s">
        <v>128</v>
      </c>
      <c r="W37" s="732" t="s">
        <v>128</v>
      </c>
      <c r="X37" s="725" t="s">
        <v>128</v>
      </c>
      <c r="Y37" s="725" t="s">
        <v>128</v>
      </c>
      <c r="Z37" s="727"/>
      <c r="AA37" s="726" t="s">
        <v>128</v>
      </c>
      <c r="AB37" s="725" t="s">
        <v>128</v>
      </c>
      <c r="AC37" s="727"/>
      <c r="AD37" s="733" t="s">
        <v>128</v>
      </c>
      <c r="AE37" s="734"/>
      <c r="AF37" s="735"/>
      <c r="AG37" s="735"/>
      <c r="AH37" s="735" t="s">
        <v>128</v>
      </c>
      <c r="AI37" s="728" t="s">
        <v>128</v>
      </c>
      <c r="AJ37" s="777" t="s">
        <v>806</v>
      </c>
      <c r="AK37" s="334" t="s">
        <v>805</v>
      </c>
      <c r="AL37" s="327" t="s">
        <v>94</v>
      </c>
      <c r="AM37" s="777" t="s">
        <v>437</v>
      </c>
      <c r="AN37" s="777" t="s">
        <v>362</v>
      </c>
      <c r="AO37" s="777" t="s">
        <v>803</v>
      </c>
      <c r="AP37" s="334" t="s">
        <v>128</v>
      </c>
      <c r="AQ37" s="327" t="s">
        <v>94</v>
      </c>
      <c r="AR37" s="777"/>
      <c r="AS37" s="736" t="s">
        <v>128</v>
      </c>
      <c r="AT37" s="737" t="s">
        <v>537</v>
      </c>
      <c r="AU37" s="736"/>
      <c r="AV37" s="737" t="s">
        <v>128</v>
      </c>
      <c r="AW37" s="736"/>
      <c r="AX37" s="737"/>
      <c r="AY37" s="1084">
        <v>1</v>
      </c>
      <c r="AZ37" s="1085">
        <v>43</v>
      </c>
      <c r="BA37" s="1086">
        <v>6</v>
      </c>
      <c r="BB37" s="1085">
        <v>186</v>
      </c>
      <c r="BC37" s="1086"/>
      <c r="BD37" s="1085"/>
      <c r="BE37" s="1086"/>
      <c r="BF37" s="1085"/>
      <c r="BG37" s="1086"/>
      <c r="BH37" s="1085"/>
      <c r="BI37" s="1086"/>
      <c r="BJ37" s="1085"/>
      <c r="BK37" s="1087">
        <f t="shared" si="0"/>
        <v>7</v>
      </c>
      <c r="BL37" s="1088">
        <f t="shared" si="1"/>
        <v>229</v>
      </c>
      <c r="BM37" s="1084">
        <v>1</v>
      </c>
      <c r="BN37" s="1085">
        <v>46</v>
      </c>
      <c r="BO37" s="1086">
        <v>6</v>
      </c>
      <c r="BP37" s="1085">
        <v>174</v>
      </c>
      <c r="BQ37" s="1086"/>
      <c r="BR37" s="1085"/>
      <c r="BS37" s="1086"/>
      <c r="BT37" s="1085"/>
      <c r="BU37" s="1086"/>
      <c r="BV37" s="1085"/>
      <c r="BW37" s="1086"/>
      <c r="BX37" s="1085"/>
      <c r="BY37" s="1087">
        <f t="shared" si="2"/>
        <v>7</v>
      </c>
      <c r="BZ37" s="1088">
        <f t="shared" si="3"/>
        <v>220</v>
      </c>
      <c r="CA37" s="982" t="s">
        <v>128</v>
      </c>
      <c r="CB37" s="689" t="s">
        <v>128</v>
      </c>
      <c r="CC37" s="852"/>
      <c r="CD37" s="852"/>
      <c r="CE37" s="690"/>
      <c r="CF37" s="985"/>
      <c r="CG37" s="854" t="s">
        <v>128</v>
      </c>
      <c r="CH37" s="855"/>
      <c r="CI37" s="856"/>
      <c r="CJ37" s="854" t="s">
        <v>128</v>
      </c>
      <c r="CK37" s="855"/>
      <c r="CL37" s="856"/>
      <c r="CM37" s="689"/>
      <c r="CN37" s="852"/>
      <c r="CO37" s="852"/>
      <c r="CP37" s="852"/>
      <c r="CQ37" s="852"/>
      <c r="CR37" s="852"/>
      <c r="CS37" s="690" t="s">
        <v>128</v>
      </c>
      <c r="CT37" s="854"/>
      <c r="CU37" s="855"/>
      <c r="CV37" s="855"/>
      <c r="CW37" s="855"/>
      <c r="CX37" s="855"/>
      <c r="CY37" s="855"/>
      <c r="CZ37" s="856" t="s">
        <v>128</v>
      </c>
      <c r="DA37" s="982"/>
      <c r="DB37" s="983"/>
      <c r="DC37" s="984"/>
      <c r="DD37" s="689"/>
      <c r="DE37" s="852"/>
      <c r="DF37" s="690"/>
      <c r="DG37" s="689"/>
      <c r="DH37" s="852"/>
      <c r="DI37" s="690" t="s">
        <v>310</v>
      </c>
      <c r="DJ37" s="689"/>
      <c r="DK37" s="852" t="s">
        <v>310</v>
      </c>
      <c r="DL37" s="690"/>
      <c r="DM37" s="775">
        <v>35</v>
      </c>
      <c r="DN37" s="776"/>
      <c r="DO37" s="985"/>
      <c r="DP37" s="689"/>
      <c r="DQ37" s="690"/>
      <c r="DR37" s="689" t="s">
        <v>128</v>
      </c>
      <c r="DS37" s="986"/>
      <c r="DT37" s="689"/>
      <c r="DU37" s="852"/>
      <c r="DV37" s="690" t="s">
        <v>128</v>
      </c>
      <c r="DW37" s="689" t="s">
        <v>128</v>
      </c>
      <c r="DX37" s="852" t="s">
        <v>128</v>
      </c>
      <c r="DY37" s="690"/>
      <c r="DZ37" s="853" t="s">
        <v>286</v>
      </c>
      <c r="EA37" s="854"/>
      <c r="EB37" s="855" t="s">
        <v>128</v>
      </c>
      <c r="EC37" s="856"/>
      <c r="ED37" s="853" t="s">
        <v>128</v>
      </c>
      <c r="EE37" s="317"/>
      <c r="EF37" s="317"/>
    </row>
    <row r="38" spans="1:136" s="303" customFormat="1" ht="16.5" customHeight="1" thickTop="1">
      <c r="A38" s="1175" t="s">
        <v>403</v>
      </c>
      <c r="B38" s="1176"/>
      <c r="C38" s="315"/>
      <c r="D38" s="314">
        <v>6</v>
      </c>
      <c r="E38" s="316">
        <v>6</v>
      </c>
      <c r="F38" s="315"/>
      <c r="G38" s="314"/>
      <c r="H38" s="316"/>
      <c r="I38" s="314"/>
      <c r="J38" s="328"/>
      <c r="K38" s="314" t="s">
        <v>128</v>
      </c>
      <c r="L38" s="316" t="s">
        <v>128</v>
      </c>
      <c r="M38" s="738" t="s">
        <v>128</v>
      </c>
      <c r="N38" s="315" t="s">
        <v>128</v>
      </c>
      <c r="O38" s="315" t="s">
        <v>128</v>
      </c>
      <c r="P38" s="318"/>
      <c r="Q38" s="739" t="s">
        <v>128</v>
      </c>
      <c r="R38" s="740" t="s">
        <v>128</v>
      </c>
      <c r="S38" s="315" t="s">
        <v>128</v>
      </c>
      <c r="T38" s="315" t="s">
        <v>128</v>
      </c>
      <c r="U38" s="316"/>
      <c r="V38" s="739" t="s">
        <v>128</v>
      </c>
      <c r="W38" s="740" t="s">
        <v>128</v>
      </c>
      <c r="X38" s="315" t="s">
        <v>128</v>
      </c>
      <c r="Y38" s="315" t="s">
        <v>128</v>
      </c>
      <c r="Z38" s="316"/>
      <c r="AA38" s="314" t="s">
        <v>128</v>
      </c>
      <c r="AB38" s="315" t="s">
        <v>128</v>
      </c>
      <c r="AC38" s="316"/>
      <c r="AD38" s="741" t="s">
        <v>128</v>
      </c>
      <c r="AE38" s="627"/>
      <c r="AF38" s="337"/>
      <c r="AG38" s="337"/>
      <c r="AH38" s="337" t="s">
        <v>128</v>
      </c>
      <c r="AI38" s="328"/>
      <c r="AJ38" s="1032" t="s">
        <v>94</v>
      </c>
      <c r="AK38" s="1033" t="s">
        <v>94</v>
      </c>
      <c r="AL38" s="1034" t="s">
        <v>94</v>
      </c>
      <c r="AM38" s="1032" t="s">
        <v>94</v>
      </c>
      <c r="AN38" s="1032" t="s">
        <v>94</v>
      </c>
      <c r="AO38" s="1032" t="s">
        <v>94</v>
      </c>
      <c r="AP38" s="1033" t="s">
        <v>94</v>
      </c>
      <c r="AQ38" s="1034" t="s">
        <v>94</v>
      </c>
      <c r="AR38" s="1035"/>
      <c r="AS38" s="742" t="s">
        <v>128</v>
      </c>
      <c r="AT38" s="743" t="s">
        <v>352</v>
      </c>
      <c r="AU38" s="742"/>
      <c r="AV38" s="743" t="s">
        <v>128</v>
      </c>
      <c r="AW38" s="742">
        <v>136</v>
      </c>
      <c r="AX38" s="743"/>
      <c r="AY38" s="1089">
        <v>97</v>
      </c>
      <c r="AZ38" s="1090">
        <v>4314</v>
      </c>
      <c r="BA38" s="1089">
        <v>17</v>
      </c>
      <c r="BB38" s="1090">
        <v>1254</v>
      </c>
      <c r="BC38" s="1089"/>
      <c r="BD38" s="1090"/>
      <c r="BE38" s="1089">
        <v>4</v>
      </c>
      <c r="BF38" s="1090">
        <v>627</v>
      </c>
      <c r="BG38" s="1089"/>
      <c r="BH38" s="1090"/>
      <c r="BI38" s="1089"/>
      <c r="BJ38" s="1090"/>
      <c r="BK38" s="1091">
        <f t="shared" si="0"/>
        <v>118</v>
      </c>
      <c r="BL38" s="1092">
        <f t="shared" si="1"/>
        <v>6195</v>
      </c>
      <c r="BM38" s="1089">
        <v>45</v>
      </c>
      <c r="BN38" s="1090">
        <v>1903</v>
      </c>
      <c r="BO38" s="1089">
        <v>11</v>
      </c>
      <c r="BP38" s="1090">
        <v>913</v>
      </c>
      <c r="BQ38" s="1089">
        <v>57</v>
      </c>
      <c r="BR38" s="1090">
        <v>2817</v>
      </c>
      <c r="BS38" s="1089">
        <v>4</v>
      </c>
      <c r="BT38" s="1090">
        <v>605</v>
      </c>
      <c r="BU38" s="1089"/>
      <c r="BV38" s="1090"/>
      <c r="BW38" s="1089"/>
      <c r="BX38" s="1090"/>
      <c r="BY38" s="1091">
        <f t="shared" si="2"/>
        <v>117</v>
      </c>
      <c r="BZ38" s="1092">
        <f t="shared" si="3"/>
        <v>6238</v>
      </c>
      <c r="CA38" s="990" t="s">
        <v>128</v>
      </c>
      <c r="CB38" s="862"/>
      <c r="CC38" s="863" t="s">
        <v>808</v>
      </c>
      <c r="CD38" s="863" t="s">
        <v>808</v>
      </c>
      <c r="CE38" s="864"/>
      <c r="CF38" s="995"/>
      <c r="CG38" s="865" t="s">
        <v>128</v>
      </c>
      <c r="CH38" s="866" t="s">
        <v>128</v>
      </c>
      <c r="CI38" s="867" t="s">
        <v>128</v>
      </c>
      <c r="CJ38" s="987"/>
      <c r="CK38" s="988" t="s">
        <v>128</v>
      </c>
      <c r="CL38" s="989"/>
      <c r="CM38" s="862"/>
      <c r="CN38" s="863"/>
      <c r="CO38" s="863"/>
      <c r="CP38" s="863"/>
      <c r="CQ38" s="863"/>
      <c r="CR38" s="863"/>
      <c r="CS38" s="864"/>
      <c r="CT38" s="865" t="s">
        <v>128</v>
      </c>
      <c r="CU38" s="866"/>
      <c r="CV38" s="866" t="s">
        <v>128</v>
      </c>
      <c r="CW38" s="866" t="s">
        <v>286</v>
      </c>
      <c r="CX38" s="866" t="s">
        <v>128</v>
      </c>
      <c r="CY38" s="866"/>
      <c r="CZ38" s="867" t="s">
        <v>128</v>
      </c>
      <c r="DA38" s="990" t="s">
        <v>286</v>
      </c>
      <c r="DB38" s="991">
        <v>162</v>
      </c>
      <c r="DC38" s="992">
        <v>946</v>
      </c>
      <c r="DD38" s="862" t="s">
        <v>307</v>
      </c>
      <c r="DE38" s="863"/>
      <c r="DF38" s="864"/>
      <c r="DG38" s="862" t="s">
        <v>307</v>
      </c>
      <c r="DH38" s="863"/>
      <c r="DI38" s="864"/>
      <c r="DJ38" s="862" t="s">
        <v>128</v>
      </c>
      <c r="DK38" s="863"/>
      <c r="DL38" s="864"/>
      <c r="DM38" s="993">
        <v>13</v>
      </c>
      <c r="DN38" s="994">
        <v>1876</v>
      </c>
      <c r="DO38" s="995" t="s">
        <v>128</v>
      </c>
      <c r="DP38" s="862"/>
      <c r="DQ38" s="864"/>
      <c r="DR38" s="862"/>
      <c r="DS38" s="996" t="s">
        <v>128</v>
      </c>
      <c r="DT38" s="862"/>
      <c r="DU38" s="863" t="s">
        <v>128</v>
      </c>
      <c r="DV38" s="864"/>
      <c r="DW38" s="862" t="s">
        <v>128</v>
      </c>
      <c r="DX38" s="863" t="s">
        <v>128</v>
      </c>
      <c r="DY38" s="864"/>
      <c r="DZ38" s="997" t="s">
        <v>128</v>
      </c>
      <c r="EA38" s="865" t="s">
        <v>307</v>
      </c>
      <c r="EB38" s="866" t="s">
        <v>307</v>
      </c>
      <c r="EC38" s="867"/>
      <c r="ED38" s="997" t="s">
        <v>128</v>
      </c>
      <c r="EE38" s="317"/>
      <c r="EF38" s="317"/>
    </row>
    <row r="39" spans="1:136" s="303" customFormat="1" ht="16.5" customHeight="1" thickBot="1">
      <c r="A39" s="1182" t="s">
        <v>404</v>
      </c>
      <c r="B39" s="1183"/>
      <c r="C39" s="744" t="s">
        <v>128</v>
      </c>
      <c r="D39" s="745">
        <v>5</v>
      </c>
      <c r="E39" s="746">
        <v>5</v>
      </c>
      <c r="F39" s="744"/>
      <c r="G39" s="745"/>
      <c r="H39" s="746"/>
      <c r="I39" s="745" t="s">
        <v>128</v>
      </c>
      <c r="J39" s="747" t="s">
        <v>534</v>
      </c>
      <c r="K39" s="745" t="s">
        <v>128</v>
      </c>
      <c r="L39" s="746" t="s">
        <v>128</v>
      </c>
      <c r="M39" s="748" t="s">
        <v>128</v>
      </c>
      <c r="N39" s="744"/>
      <c r="O39" s="744" t="s">
        <v>128</v>
      </c>
      <c r="P39" s="749"/>
      <c r="Q39" s="750" t="s">
        <v>128</v>
      </c>
      <c r="R39" s="751" t="s">
        <v>128</v>
      </c>
      <c r="S39" s="744" t="s">
        <v>128</v>
      </c>
      <c r="T39" s="744" t="s">
        <v>128</v>
      </c>
      <c r="U39" s="746" t="s">
        <v>128</v>
      </c>
      <c r="V39" s="750" t="s">
        <v>128</v>
      </c>
      <c r="W39" s="751" t="s">
        <v>128</v>
      </c>
      <c r="X39" s="744" t="s">
        <v>128</v>
      </c>
      <c r="Y39" s="744" t="s">
        <v>128</v>
      </c>
      <c r="Z39" s="746" t="s">
        <v>128</v>
      </c>
      <c r="AA39" s="745"/>
      <c r="AB39" s="744" t="s">
        <v>128</v>
      </c>
      <c r="AC39" s="746"/>
      <c r="AD39" s="752" t="s">
        <v>128</v>
      </c>
      <c r="AE39" s="753" t="s">
        <v>128</v>
      </c>
      <c r="AF39" s="754"/>
      <c r="AG39" s="754" t="s">
        <v>128</v>
      </c>
      <c r="AH39" s="754"/>
      <c r="AI39" s="747"/>
      <c r="AJ39" s="1036" t="s">
        <v>807</v>
      </c>
      <c r="AK39" s="1037" t="s">
        <v>805</v>
      </c>
      <c r="AL39" s="747" t="s">
        <v>94</v>
      </c>
      <c r="AM39" s="1036" t="s">
        <v>437</v>
      </c>
      <c r="AN39" s="1036" t="s">
        <v>229</v>
      </c>
      <c r="AO39" s="1036" t="s">
        <v>367</v>
      </c>
      <c r="AP39" s="1037" t="s">
        <v>128</v>
      </c>
      <c r="AQ39" s="747" t="s">
        <v>128</v>
      </c>
      <c r="AR39" s="1038" t="s">
        <v>147</v>
      </c>
      <c r="AS39" s="755" t="s">
        <v>128</v>
      </c>
      <c r="AT39" s="756" t="s">
        <v>538</v>
      </c>
      <c r="AU39" s="755" t="s">
        <v>128</v>
      </c>
      <c r="AV39" s="756"/>
      <c r="AW39" s="755">
        <v>178</v>
      </c>
      <c r="AX39" s="756">
        <v>30</v>
      </c>
      <c r="AY39" s="1093">
        <v>60</v>
      </c>
      <c r="AZ39" s="1094">
        <v>2250</v>
      </c>
      <c r="BA39" s="1093">
        <v>29</v>
      </c>
      <c r="BB39" s="1094">
        <v>1818</v>
      </c>
      <c r="BC39" s="1093"/>
      <c r="BD39" s="1094"/>
      <c r="BE39" s="1093">
        <v>1</v>
      </c>
      <c r="BF39" s="1094">
        <v>575</v>
      </c>
      <c r="BG39" s="1093"/>
      <c r="BH39" s="1094"/>
      <c r="BI39" s="1093"/>
      <c r="BJ39" s="1094"/>
      <c r="BK39" s="1095">
        <f t="shared" si="0"/>
        <v>90</v>
      </c>
      <c r="BL39" s="1096">
        <f t="shared" si="1"/>
        <v>4643</v>
      </c>
      <c r="BM39" s="1093">
        <v>56</v>
      </c>
      <c r="BN39" s="1094">
        <v>1907</v>
      </c>
      <c r="BO39" s="1093">
        <v>30</v>
      </c>
      <c r="BP39" s="1094">
        <v>1794</v>
      </c>
      <c r="BQ39" s="1093">
        <v>6</v>
      </c>
      <c r="BR39" s="1094">
        <v>300</v>
      </c>
      <c r="BS39" s="1093">
        <v>1</v>
      </c>
      <c r="BT39" s="1094">
        <v>573</v>
      </c>
      <c r="BU39" s="1093"/>
      <c r="BV39" s="1094"/>
      <c r="BW39" s="1093"/>
      <c r="BX39" s="1094"/>
      <c r="BY39" s="1095">
        <f t="shared" si="2"/>
        <v>93</v>
      </c>
      <c r="BZ39" s="1096">
        <f t="shared" si="3"/>
        <v>4574</v>
      </c>
      <c r="CA39" s="875" t="s">
        <v>128</v>
      </c>
      <c r="CB39" s="755"/>
      <c r="CC39" s="874" t="s">
        <v>128</v>
      </c>
      <c r="CD39" s="874" t="s">
        <v>128</v>
      </c>
      <c r="CE39" s="756"/>
      <c r="CF39" s="880"/>
      <c r="CG39" s="871" t="s">
        <v>128</v>
      </c>
      <c r="CH39" s="872"/>
      <c r="CI39" s="873"/>
      <c r="CJ39" s="871"/>
      <c r="CK39" s="872" t="s">
        <v>128</v>
      </c>
      <c r="CL39" s="873"/>
      <c r="CM39" s="755"/>
      <c r="CN39" s="874" t="s">
        <v>128</v>
      </c>
      <c r="CO39" s="874"/>
      <c r="CP39" s="874" t="s">
        <v>128</v>
      </c>
      <c r="CQ39" s="874"/>
      <c r="CR39" s="874" t="s">
        <v>286</v>
      </c>
      <c r="CS39" s="756" t="s">
        <v>286</v>
      </c>
      <c r="CT39" s="871" t="s">
        <v>128</v>
      </c>
      <c r="CU39" s="872"/>
      <c r="CV39" s="872" t="s">
        <v>128</v>
      </c>
      <c r="CW39" s="872"/>
      <c r="CX39" s="872"/>
      <c r="CY39" s="872" t="s">
        <v>286</v>
      </c>
      <c r="CZ39" s="873" t="s">
        <v>286</v>
      </c>
      <c r="DA39" s="875" t="s">
        <v>128</v>
      </c>
      <c r="DB39" s="876">
        <v>30</v>
      </c>
      <c r="DC39" s="877"/>
      <c r="DD39" s="755" t="s">
        <v>521</v>
      </c>
      <c r="DE39" s="874"/>
      <c r="DF39" s="756"/>
      <c r="DG39" s="755"/>
      <c r="DH39" s="874" t="s">
        <v>521</v>
      </c>
      <c r="DI39" s="756" t="s">
        <v>521</v>
      </c>
      <c r="DJ39" s="755" t="s">
        <v>128</v>
      </c>
      <c r="DK39" s="874"/>
      <c r="DL39" s="756"/>
      <c r="DM39" s="878">
        <v>48</v>
      </c>
      <c r="DN39" s="879">
        <v>1823</v>
      </c>
      <c r="DO39" s="880"/>
      <c r="DP39" s="755"/>
      <c r="DQ39" s="756"/>
      <c r="DR39" s="755"/>
      <c r="DS39" s="881" t="s">
        <v>128</v>
      </c>
      <c r="DT39" s="755" t="s">
        <v>128</v>
      </c>
      <c r="DU39" s="874"/>
      <c r="DV39" s="756"/>
      <c r="DW39" s="755" t="s">
        <v>128</v>
      </c>
      <c r="DX39" s="874" t="s">
        <v>128</v>
      </c>
      <c r="DY39" s="756"/>
      <c r="DZ39" s="882" t="s">
        <v>128</v>
      </c>
      <c r="EA39" s="871" t="s">
        <v>128</v>
      </c>
      <c r="EB39" s="872"/>
      <c r="EC39" s="873"/>
      <c r="ED39" s="882" t="s">
        <v>128</v>
      </c>
      <c r="EE39" s="317"/>
      <c r="EF39" s="317"/>
    </row>
    <row r="40" spans="1:136" s="303" customFormat="1" ht="16.5" customHeight="1" thickTop="1">
      <c r="A40" s="1175" t="s">
        <v>29</v>
      </c>
      <c r="B40" s="1176"/>
      <c r="C40" s="315">
        <f>COUNTA(C5:C39)</f>
        <v>17</v>
      </c>
      <c r="D40" s="314">
        <f>COUNTA(D5:D39)</f>
        <v>22</v>
      </c>
      <c r="E40" s="316" t="s">
        <v>535</v>
      </c>
      <c r="F40" s="315">
        <f>COUNTA(F5:F39)</f>
        <v>17</v>
      </c>
      <c r="G40" s="314">
        <f>COUNTA(G5:G39)</f>
        <v>19</v>
      </c>
      <c r="H40" s="316" t="s">
        <v>535</v>
      </c>
      <c r="I40" s="314">
        <f aca="true" t="shared" si="4" ref="I40:P40">COUNTA(I5:I39)</f>
        <v>17</v>
      </c>
      <c r="J40" s="316" t="s">
        <v>539</v>
      </c>
      <c r="K40" s="314">
        <f t="shared" si="4"/>
        <v>35</v>
      </c>
      <c r="L40" s="316">
        <f t="shared" si="4"/>
        <v>35</v>
      </c>
      <c r="M40" s="314">
        <f t="shared" si="4"/>
        <v>26</v>
      </c>
      <c r="N40" s="315">
        <f t="shared" si="4"/>
        <v>12</v>
      </c>
      <c r="O40" s="315">
        <f t="shared" si="4"/>
        <v>17</v>
      </c>
      <c r="P40" s="318">
        <f t="shared" si="4"/>
        <v>0</v>
      </c>
      <c r="Q40" s="319">
        <f aca="true" t="shared" si="5" ref="Q40:Z40">COUNTA(Q5:Q39)</f>
        <v>35</v>
      </c>
      <c r="R40" s="320">
        <f t="shared" si="5"/>
        <v>33</v>
      </c>
      <c r="S40" s="321">
        <f t="shared" si="5"/>
        <v>28</v>
      </c>
      <c r="T40" s="321">
        <f t="shared" si="5"/>
        <v>31</v>
      </c>
      <c r="U40" s="322">
        <f t="shared" si="5"/>
        <v>5</v>
      </c>
      <c r="V40" s="319">
        <f t="shared" si="5"/>
        <v>35</v>
      </c>
      <c r="W40" s="320">
        <f t="shared" si="5"/>
        <v>33</v>
      </c>
      <c r="X40" s="321">
        <f t="shared" si="5"/>
        <v>26</v>
      </c>
      <c r="Y40" s="321">
        <f t="shared" si="5"/>
        <v>10</v>
      </c>
      <c r="Z40" s="322">
        <f t="shared" si="5"/>
        <v>8</v>
      </c>
      <c r="AA40" s="314">
        <f aca="true" t="shared" si="6" ref="AA40:AI40">COUNTA(AA5:AA39)</f>
        <v>12</v>
      </c>
      <c r="AB40" s="315">
        <f t="shared" si="6"/>
        <v>30</v>
      </c>
      <c r="AC40" s="316">
        <f t="shared" si="6"/>
        <v>6</v>
      </c>
      <c r="AD40" s="628">
        <f t="shared" si="6"/>
        <v>33</v>
      </c>
      <c r="AE40" s="627">
        <f t="shared" si="6"/>
        <v>3</v>
      </c>
      <c r="AF40" s="337">
        <f t="shared" si="6"/>
        <v>3</v>
      </c>
      <c r="AG40" s="337">
        <f t="shared" si="6"/>
        <v>2</v>
      </c>
      <c r="AH40" s="337">
        <f t="shared" si="6"/>
        <v>25</v>
      </c>
      <c r="AI40" s="328">
        <f t="shared" si="6"/>
        <v>8</v>
      </c>
      <c r="AJ40" s="1005" t="s">
        <v>94</v>
      </c>
      <c r="AK40" s="340">
        <f>COUNTIF(AK5:AK39,"○")</f>
        <v>32</v>
      </c>
      <c r="AL40" s="628">
        <v>0</v>
      </c>
      <c r="AM40" s="1005" t="s">
        <v>94</v>
      </c>
      <c r="AN40" s="1005" t="s">
        <v>94</v>
      </c>
      <c r="AO40" s="1005" t="s">
        <v>94</v>
      </c>
      <c r="AP40" s="340">
        <f>COUNTIF(AP5:AP39,"○")</f>
        <v>30</v>
      </c>
      <c r="AQ40" s="328">
        <f>COUNTIF(AQ5:AQ39,"○")</f>
        <v>10</v>
      </c>
      <c r="AR40" s="1039" t="s">
        <v>94</v>
      </c>
      <c r="AS40" s="338">
        <f aca="true" t="shared" si="7" ref="AS40:AX40">COUNTA(AS5:AS39)</f>
        <v>31</v>
      </c>
      <c r="AT40" s="339" t="s">
        <v>535</v>
      </c>
      <c r="AU40" s="340">
        <f t="shared" si="7"/>
        <v>7</v>
      </c>
      <c r="AV40" s="328">
        <f t="shared" si="7"/>
        <v>23</v>
      </c>
      <c r="AW40" s="340">
        <f t="shared" si="7"/>
        <v>28</v>
      </c>
      <c r="AX40" s="339">
        <f t="shared" si="7"/>
        <v>21</v>
      </c>
      <c r="AY40" s="1097">
        <f aca="true" t="shared" si="8" ref="AY40:BL40">SUM(AY5:AY39)</f>
        <v>341</v>
      </c>
      <c r="AZ40" s="1098">
        <f t="shared" si="8"/>
        <v>13258</v>
      </c>
      <c r="BA40" s="1097">
        <f t="shared" si="8"/>
        <v>200</v>
      </c>
      <c r="BB40" s="1098">
        <f t="shared" si="8"/>
        <v>13298</v>
      </c>
      <c r="BC40" s="1097">
        <f>SUM(BC5:BC39)</f>
        <v>16</v>
      </c>
      <c r="BD40" s="1098">
        <f>SUM(BD5:BD39)</f>
        <v>1086</v>
      </c>
      <c r="BE40" s="1097">
        <f t="shared" si="8"/>
        <v>46</v>
      </c>
      <c r="BF40" s="1098">
        <f t="shared" si="8"/>
        <v>11793</v>
      </c>
      <c r="BG40" s="1097">
        <f t="shared" si="8"/>
        <v>10</v>
      </c>
      <c r="BH40" s="1098">
        <f t="shared" si="8"/>
        <v>5926</v>
      </c>
      <c r="BI40" s="1097">
        <f t="shared" si="8"/>
        <v>6</v>
      </c>
      <c r="BJ40" s="1098">
        <f t="shared" si="8"/>
        <v>781</v>
      </c>
      <c r="BK40" s="1097">
        <f t="shared" si="8"/>
        <v>619</v>
      </c>
      <c r="BL40" s="1098">
        <f t="shared" si="8"/>
        <v>46142</v>
      </c>
      <c r="BM40" s="1097">
        <f>SUM(BM5:BM39)</f>
        <v>289</v>
      </c>
      <c r="BN40" s="1098">
        <f aca="true" t="shared" si="9" ref="BN40:BY40">SUM(BN5:BN39)</f>
        <v>11005</v>
      </c>
      <c r="BO40" s="1097">
        <f t="shared" si="9"/>
        <v>203</v>
      </c>
      <c r="BP40" s="1098">
        <f t="shared" si="9"/>
        <v>13083</v>
      </c>
      <c r="BQ40" s="1097">
        <f t="shared" si="9"/>
        <v>85</v>
      </c>
      <c r="BR40" s="1098">
        <f t="shared" si="9"/>
        <v>5279</v>
      </c>
      <c r="BS40" s="1097">
        <f t="shared" si="9"/>
        <v>47</v>
      </c>
      <c r="BT40" s="1098">
        <f t="shared" si="9"/>
        <v>11523</v>
      </c>
      <c r="BU40" s="1097">
        <f t="shared" si="9"/>
        <v>10</v>
      </c>
      <c r="BV40" s="1098">
        <f t="shared" si="9"/>
        <v>5843</v>
      </c>
      <c r="BW40" s="1097">
        <f t="shared" si="9"/>
        <v>6</v>
      </c>
      <c r="BX40" s="1098">
        <f t="shared" si="9"/>
        <v>815</v>
      </c>
      <c r="BY40" s="1097">
        <f t="shared" si="9"/>
        <v>640</v>
      </c>
      <c r="BZ40" s="1098">
        <f>SUM(BZ5:BZ39)</f>
        <v>47548</v>
      </c>
      <c r="CA40" s="868">
        <f>COUNTA(CA5:CA39)</f>
        <v>27</v>
      </c>
      <c r="CB40" s="742">
        <f>COUNTA(CB5:CB39)</f>
        <v>21</v>
      </c>
      <c r="CC40" s="869">
        <f>COUNTA(CC5:CC39)</f>
        <v>8</v>
      </c>
      <c r="CD40" s="869">
        <f>COUNTA(CD5:CD39)</f>
        <v>10</v>
      </c>
      <c r="CE40" s="743">
        <f>COUNTA(CE5:CE39)</f>
        <v>0</v>
      </c>
      <c r="CF40" s="870"/>
      <c r="CG40" s="314">
        <f aca="true" t="shared" si="10" ref="CG40:CL40">COUNTA(CG5:CG39)</f>
        <v>23</v>
      </c>
      <c r="CH40" s="315">
        <f t="shared" si="10"/>
        <v>25</v>
      </c>
      <c r="CI40" s="316">
        <f t="shared" si="10"/>
        <v>13</v>
      </c>
      <c r="CJ40" s="314">
        <f t="shared" si="10"/>
        <v>13</v>
      </c>
      <c r="CK40" s="315">
        <f t="shared" si="10"/>
        <v>10</v>
      </c>
      <c r="CL40" s="316">
        <f t="shared" si="10"/>
        <v>1</v>
      </c>
      <c r="CM40" s="998">
        <f aca="true" t="shared" si="11" ref="CM40:CS40">COUNTA(CM5:CM39)</f>
        <v>0</v>
      </c>
      <c r="CN40" s="999">
        <f t="shared" si="11"/>
        <v>2</v>
      </c>
      <c r="CO40" s="337">
        <f t="shared" si="11"/>
        <v>1</v>
      </c>
      <c r="CP40" s="337">
        <f t="shared" si="11"/>
        <v>5</v>
      </c>
      <c r="CQ40" s="337">
        <f t="shared" si="11"/>
        <v>1</v>
      </c>
      <c r="CR40" s="337">
        <f t="shared" si="11"/>
        <v>4</v>
      </c>
      <c r="CS40" s="328">
        <f t="shared" si="11"/>
        <v>4</v>
      </c>
      <c r="CT40" s="1000">
        <f aca="true" t="shared" si="12" ref="CT40:DA40">COUNTA(CT5:CT39)</f>
        <v>3</v>
      </c>
      <c r="CU40" s="315">
        <f t="shared" si="12"/>
        <v>2</v>
      </c>
      <c r="CV40" s="315">
        <f t="shared" si="12"/>
        <v>5</v>
      </c>
      <c r="CW40" s="315">
        <f t="shared" si="12"/>
        <v>5</v>
      </c>
      <c r="CX40" s="315">
        <f t="shared" si="12"/>
        <v>3</v>
      </c>
      <c r="CY40" s="315">
        <f t="shared" si="12"/>
        <v>4</v>
      </c>
      <c r="CZ40" s="316">
        <f t="shared" si="12"/>
        <v>5</v>
      </c>
      <c r="DA40" s="741">
        <f t="shared" si="12"/>
        <v>11</v>
      </c>
      <c r="DB40" s="1001">
        <f>COUNTIF(DB5:DB39,"&gt;0")</f>
        <v>10</v>
      </c>
      <c r="DC40" s="1002">
        <f>COUNTIF(DC5:DC39,"&gt;0")</f>
        <v>4</v>
      </c>
      <c r="DD40" s="340">
        <f aca="true" t="shared" si="13" ref="DD40:DL40">COUNTA(DD5:DD39)</f>
        <v>12</v>
      </c>
      <c r="DE40" s="337">
        <f t="shared" si="13"/>
        <v>4</v>
      </c>
      <c r="DF40" s="328">
        <f t="shared" si="13"/>
        <v>0</v>
      </c>
      <c r="DG40" s="340">
        <f t="shared" si="13"/>
        <v>13</v>
      </c>
      <c r="DH40" s="337">
        <f t="shared" si="13"/>
        <v>8</v>
      </c>
      <c r="DI40" s="328">
        <f t="shared" si="13"/>
        <v>5</v>
      </c>
      <c r="DJ40" s="340">
        <f t="shared" si="13"/>
        <v>21</v>
      </c>
      <c r="DK40" s="337">
        <f t="shared" si="13"/>
        <v>2</v>
      </c>
      <c r="DL40" s="328">
        <f t="shared" si="13"/>
        <v>0</v>
      </c>
      <c r="DM40" s="1003">
        <f>COUNTIF(DM5:DM39,"&gt;0")</f>
        <v>24</v>
      </c>
      <c r="DN40" s="1004">
        <f>COUNTIF(DN5:DN39,"&gt;0")</f>
        <v>13</v>
      </c>
      <c r="DO40" s="1005">
        <f aca="true" t="shared" si="14" ref="DO40:DX40">COUNTA(DO5:DO39)</f>
        <v>11</v>
      </c>
      <c r="DP40" s="340">
        <f t="shared" si="14"/>
        <v>15</v>
      </c>
      <c r="DQ40" s="328">
        <f t="shared" si="14"/>
        <v>6</v>
      </c>
      <c r="DR40" s="340">
        <f t="shared" si="14"/>
        <v>18</v>
      </c>
      <c r="DS40" s="1006">
        <f t="shared" si="14"/>
        <v>4</v>
      </c>
      <c r="DT40" s="340">
        <f t="shared" si="14"/>
        <v>1</v>
      </c>
      <c r="DU40" s="337">
        <f t="shared" si="14"/>
        <v>11</v>
      </c>
      <c r="DV40" s="328">
        <f t="shared" si="14"/>
        <v>7</v>
      </c>
      <c r="DW40" s="340">
        <f t="shared" si="14"/>
        <v>32</v>
      </c>
      <c r="DX40" s="337">
        <f t="shared" si="14"/>
        <v>27</v>
      </c>
      <c r="DY40" s="328">
        <f>COUNTA(DY5:DY39)</f>
        <v>4</v>
      </c>
      <c r="DZ40" s="1007">
        <f>COUNTA(DZ5:DZ39)</f>
        <v>23</v>
      </c>
      <c r="EA40" s="314">
        <f>COUNTA(EA5:EA39)</f>
        <v>28</v>
      </c>
      <c r="EB40" s="315">
        <f>COUNTA(EB5:EB39)</f>
        <v>6</v>
      </c>
      <c r="EC40" s="316">
        <f>COUNTA(EC5:EC39)</f>
        <v>4</v>
      </c>
      <c r="ED40" s="1007">
        <f>COUNTA(ED5:ED39)</f>
        <v>31</v>
      </c>
      <c r="EE40" s="307"/>
      <c r="EF40" s="307"/>
    </row>
    <row r="41" spans="1:136" s="303" customFormat="1" ht="12.75" customHeight="1">
      <c r="A41" s="323" t="s">
        <v>61</v>
      </c>
      <c r="B41" s="323"/>
      <c r="C41" s="323"/>
      <c r="D41" s="323"/>
      <c r="E41" s="323"/>
      <c r="F41" s="323"/>
      <c r="G41" s="323"/>
      <c r="H41" s="323"/>
      <c r="I41" s="323"/>
      <c r="J41" s="323"/>
      <c r="K41" s="323"/>
      <c r="L41" s="323"/>
      <c r="M41" s="323"/>
      <c r="N41" s="323"/>
      <c r="O41" s="323"/>
      <c r="P41" s="323"/>
      <c r="Q41" s="323"/>
      <c r="R41" s="323"/>
      <c r="S41" s="323"/>
      <c r="T41" s="323"/>
      <c r="U41" s="323"/>
      <c r="V41" s="323"/>
      <c r="W41" s="323"/>
      <c r="X41" s="323"/>
      <c r="Y41" s="323"/>
      <c r="Z41" s="323"/>
      <c r="AA41" s="323"/>
      <c r="AB41" s="323"/>
      <c r="AC41" s="323"/>
      <c r="AD41" s="323"/>
      <c r="AE41" s="323" t="s">
        <v>832</v>
      </c>
      <c r="AF41" s="323"/>
      <c r="AG41" s="323"/>
      <c r="AH41" s="323"/>
      <c r="AI41" s="323"/>
      <c r="AJ41" s="51"/>
      <c r="AK41" s="51"/>
      <c r="AL41" s="51"/>
      <c r="AM41" s="27"/>
      <c r="AN41" s="623"/>
      <c r="AO41" s="623"/>
      <c r="AP41" s="51"/>
      <c r="AQ41" s="51"/>
      <c r="AR41" s="51"/>
      <c r="AS41" s="323"/>
      <c r="AT41" s="323"/>
      <c r="AU41" s="323" t="s">
        <v>839</v>
      </c>
      <c r="AV41" s="323"/>
      <c r="AW41" s="323"/>
      <c r="AX41" s="323"/>
      <c r="AY41" s="626"/>
      <c r="AZ41" s="626"/>
      <c r="BA41" s="626"/>
      <c r="BB41" s="626"/>
      <c r="BC41" s="626"/>
      <c r="BD41" s="626"/>
      <c r="BE41" s="626"/>
      <c r="BF41" s="626"/>
      <c r="BG41" s="626"/>
      <c r="BH41" s="626"/>
      <c r="BI41" s="626"/>
      <c r="BJ41" s="626"/>
      <c r="BK41" s="626"/>
      <c r="BL41" s="626"/>
      <c r="BM41" s="323" t="s">
        <v>839</v>
      </c>
      <c r="BN41" s="626"/>
      <c r="BO41" s="626"/>
      <c r="BP41" s="626"/>
      <c r="BQ41" s="626"/>
      <c r="BR41" s="626"/>
      <c r="BS41" s="626"/>
      <c r="BT41" s="626"/>
      <c r="BU41" s="626"/>
      <c r="BV41" s="626"/>
      <c r="BW41" s="626"/>
      <c r="BX41" s="626"/>
      <c r="BY41" s="626"/>
      <c r="BZ41" s="626"/>
      <c r="CA41" s="1100"/>
      <c r="CB41" s="1100"/>
      <c r="CC41" s="1100"/>
      <c r="CD41" s="1100"/>
      <c r="CE41" s="1100"/>
      <c r="CF41" s="1101"/>
      <c r="CG41" s="323"/>
      <c r="CH41" s="323"/>
      <c r="CI41" s="323"/>
      <c r="CJ41" s="323"/>
      <c r="CK41" s="323"/>
      <c r="CL41" s="323"/>
      <c r="CM41" s="323"/>
      <c r="CN41" s="323"/>
      <c r="CO41" s="323"/>
      <c r="CP41" s="323"/>
      <c r="CQ41" s="323"/>
      <c r="CR41" s="323"/>
      <c r="CS41" s="323"/>
      <c r="CT41" s="323"/>
      <c r="CU41" s="323"/>
      <c r="CV41" s="323"/>
      <c r="CW41" s="323"/>
      <c r="CX41" s="323"/>
      <c r="CY41" s="323"/>
      <c r="CZ41" s="323"/>
      <c r="DA41" s="323"/>
      <c r="DB41" s="324"/>
      <c r="DC41" s="324"/>
      <c r="DD41" s="323"/>
      <c r="DE41" s="323"/>
      <c r="DF41" s="323"/>
      <c r="DG41" s="323"/>
      <c r="DH41" s="323"/>
      <c r="DI41" s="323"/>
      <c r="DJ41" s="323"/>
      <c r="DK41" s="323"/>
      <c r="DL41" s="323"/>
      <c r="DM41" s="323"/>
      <c r="DN41" s="323"/>
      <c r="DO41" s="323"/>
      <c r="DP41" s="323"/>
      <c r="DQ41" s="323"/>
      <c r="DR41" s="323"/>
      <c r="DS41" s="323"/>
      <c r="DT41" s="323"/>
      <c r="DU41" s="323"/>
      <c r="DV41" s="323"/>
      <c r="DW41" s="323"/>
      <c r="DX41" s="323"/>
      <c r="DY41" s="323"/>
      <c r="DZ41" s="323"/>
      <c r="EA41" s="323"/>
      <c r="EB41" s="323"/>
      <c r="EC41" s="323"/>
      <c r="ED41" s="323"/>
      <c r="EE41" s="323"/>
      <c r="EF41" s="323"/>
    </row>
    <row r="42" spans="1:134" ht="13.5">
      <c r="A42" s="11"/>
      <c r="B42" s="11"/>
      <c r="C42" s="11"/>
      <c r="D42" s="11"/>
      <c r="E42" s="11"/>
      <c r="F42" s="11"/>
      <c r="G42" s="11"/>
      <c r="H42" s="11"/>
      <c r="I42" s="11"/>
      <c r="J42" s="11"/>
      <c r="K42" s="11"/>
      <c r="L42" s="11"/>
      <c r="M42" s="11"/>
      <c r="N42" s="11"/>
      <c r="O42" s="11"/>
      <c r="P42" s="11"/>
      <c r="Q42" s="11"/>
      <c r="R42" s="11"/>
      <c r="S42" s="11"/>
      <c r="T42" s="11"/>
      <c r="U42" s="11"/>
      <c r="V42" s="11"/>
      <c r="W42" s="11"/>
      <c r="X42" s="11"/>
      <c r="Y42" s="11"/>
      <c r="Z42" s="11"/>
      <c r="AA42" s="11"/>
      <c r="AB42" s="11"/>
      <c r="AC42" s="11"/>
      <c r="AD42" s="11"/>
      <c r="AE42" s="11"/>
      <c r="AF42" s="11"/>
      <c r="AG42" s="11"/>
      <c r="AH42" s="11"/>
      <c r="AI42" s="11"/>
      <c r="AS42" s="11"/>
      <c r="AT42" s="11"/>
      <c r="AU42" s="11"/>
      <c r="AV42" s="11"/>
      <c r="AW42" s="11"/>
      <c r="AX42" s="11"/>
      <c r="CG42" s="11"/>
      <c r="CH42" s="11"/>
      <c r="CI42" s="11"/>
      <c r="CJ42" s="11"/>
      <c r="CK42" s="11"/>
      <c r="CL42" s="11"/>
      <c r="CM42" s="11"/>
      <c r="CN42" s="11"/>
      <c r="CO42" s="11"/>
      <c r="CP42" s="11"/>
      <c r="CQ42" s="11"/>
      <c r="CR42" s="11"/>
      <c r="CS42" s="11"/>
      <c r="CT42" s="11"/>
      <c r="CU42" s="11"/>
      <c r="CV42" s="11"/>
      <c r="CW42" s="11"/>
      <c r="CX42" s="11"/>
      <c r="CY42" s="11"/>
      <c r="CZ42" s="11"/>
      <c r="DA42" s="11"/>
      <c r="DB42" s="136"/>
      <c r="DC42" s="136"/>
      <c r="DD42" s="11"/>
      <c r="DE42" s="11"/>
      <c r="DF42" s="11"/>
      <c r="DG42" s="11"/>
      <c r="DH42" s="11"/>
      <c r="DI42" s="11"/>
      <c r="DJ42" s="11"/>
      <c r="DK42" s="11"/>
      <c r="DL42" s="11"/>
      <c r="DM42" s="11"/>
      <c r="DN42" s="11"/>
      <c r="DO42" s="11"/>
      <c r="DP42" s="11"/>
      <c r="DQ42" s="11"/>
      <c r="DR42" s="11"/>
      <c r="DS42" s="11"/>
      <c r="DT42" s="11"/>
      <c r="DU42" s="11"/>
      <c r="DV42" s="11"/>
      <c r="DW42" s="11"/>
      <c r="DX42" s="11"/>
      <c r="DY42" s="11"/>
      <c r="DZ42" s="11"/>
      <c r="EA42" s="11"/>
      <c r="EB42" s="11"/>
      <c r="EC42" s="11"/>
      <c r="ED42" s="11"/>
    </row>
    <row r="43" spans="1:134" ht="13.5">
      <c r="A43" s="11"/>
      <c r="B43" s="11"/>
      <c r="C43" s="11"/>
      <c r="D43" s="11"/>
      <c r="E43" s="11"/>
      <c r="F43" s="11"/>
      <c r="G43" s="11"/>
      <c r="H43" s="11"/>
      <c r="I43" s="11"/>
      <c r="J43" s="11"/>
      <c r="K43" s="11"/>
      <c r="L43" s="11"/>
      <c r="M43" s="11"/>
      <c r="N43" s="11"/>
      <c r="O43" s="11"/>
      <c r="P43" s="11"/>
      <c r="Q43" s="11"/>
      <c r="R43" s="11"/>
      <c r="S43" s="11"/>
      <c r="T43" s="11"/>
      <c r="U43" s="11"/>
      <c r="V43" s="11"/>
      <c r="W43" s="11"/>
      <c r="X43" s="11"/>
      <c r="Y43" s="11"/>
      <c r="Z43" s="11"/>
      <c r="AA43" s="11"/>
      <c r="AB43" s="11"/>
      <c r="AC43" s="11"/>
      <c r="AD43" s="11"/>
      <c r="AE43" s="11"/>
      <c r="AF43" s="11"/>
      <c r="AG43" s="11"/>
      <c r="AH43" s="11"/>
      <c r="AI43" s="11"/>
      <c r="AS43" s="11"/>
      <c r="AT43" s="11"/>
      <c r="AU43" s="11"/>
      <c r="AV43" s="11"/>
      <c r="AW43" s="11"/>
      <c r="AX43" s="11"/>
      <c r="CG43" s="11"/>
      <c r="CH43" s="11"/>
      <c r="CI43" s="11"/>
      <c r="CJ43" s="11"/>
      <c r="CK43" s="11"/>
      <c r="CL43" s="11"/>
      <c r="CM43" s="11"/>
      <c r="CN43" s="11"/>
      <c r="CO43" s="11"/>
      <c r="CP43" s="11"/>
      <c r="CQ43" s="11"/>
      <c r="CR43" s="11"/>
      <c r="CS43" s="11"/>
      <c r="CT43" s="11"/>
      <c r="CU43" s="11"/>
      <c r="CV43" s="11"/>
      <c r="CW43" s="11"/>
      <c r="CX43" s="11"/>
      <c r="CY43" s="11"/>
      <c r="CZ43" s="11"/>
      <c r="DA43" s="11"/>
      <c r="DB43" s="136"/>
      <c r="DC43" s="136"/>
      <c r="DD43" s="11"/>
      <c r="DE43" s="11"/>
      <c r="DF43" s="11"/>
      <c r="DG43" s="11"/>
      <c r="DH43" s="11"/>
      <c r="DI43" s="11"/>
      <c r="DJ43" s="11"/>
      <c r="DK43" s="11"/>
      <c r="DL43" s="11"/>
      <c r="DM43" s="11"/>
      <c r="DN43" s="11"/>
      <c r="DO43" s="11"/>
      <c r="DP43" s="11"/>
      <c r="DQ43" s="11"/>
      <c r="DR43" s="11"/>
      <c r="DS43" s="11"/>
      <c r="DT43" s="11"/>
      <c r="DU43" s="11"/>
      <c r="DV43" s="11"/>
      <c r="DW43" s="11"/>
      <c r="DX43" s="11"/>
      <c r="DY43" s="11"/>
      <c r="DZ43" s="11"/>
      <c r="EA43" s="11"/>
      <c r="EB43" s="11"/>
      <c r="EC43" s="11"/>
      <c r="ED43" s="11"/>
    </row>
    <row r="44" spans="1:134" ht="13.5">
      <c r="A44" s="11"/>
      <c r="B44" s="11"/>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S44" s="11"/>
      <c r="AT44" s="11"/>
      <c r="AU44" s="11"/>
      <c r="AV44" s="11"/>
      <c r="AW44" s="11"/>
      <c r="AX44" s="11"/>
      <c r="CG44" s="11"/>
      <c r="CH44" s="11"/>
      <c r="CI44" s="11"/>
      <c r="CJ44" s="11"/>
      <c r="CK44" s="11"/>
      <c r="CL44" s="11"/>
      <c r="CM44" s="11"/>
      <c r="CN44" s="11"/>
      <c r="CO44" s="11"/>
      <c r="CP44" s="11"/>
      <c r="CQ44" s="11"/>
      <c r="CR44" s="11"/>
      <c r="CS44" s="11"/>
      <c r="CT44" s="11"/>
      <c r="CU44" s="11"/>
      <c r="CV44" s="11"/>
      <c r="CW44" s="11"/>
      <c r="CX44" s="11"/>
      <c r="CY44" s="11"/>
      <c r="CZ44" s="11"/>
      <c r="DA44" s="11"/>
      <c r="DB44" s="136"/>
      <c r="DC44" s="136"/>
      <c r="DD44" s="11"/>
      <c r="DE44" s="11"/>
      <c r="DF44" s="11"/>
      <c r="DG44" s="11"/>
      <c r="DH44" s="11"/>
      <c r="DI44" s="11"/>
      <c r="DJ44" s="11"/>
      <c r="DK44" s="11"/>
      <c r="DL44" s="11"/>
      <c r="DM44" s="11"/>
      <c r="DN44" s="11"/>
      <c r="DO44" s="11"/>
      <c r="DP44" s="11"/>
      <c r="DQ44" s="11"/>
      <c r="DR44" s="11"/>
      <c r="DS44" s="11"/>
      <c r="DT44" s="11"/>
      <c r="DU44" s="11"/>
      <c r="DV44" s="11"/>
      <c r="DW44" s="11"/>
      <c r="DX44" s="11"/>
      <c r="DY44" s="11"/>
      <c r="DZ44" s="11"/>
      <c r="EA44" s="11"/>
      <c r="EB44" s="11"/>
      <c r="EC44" s="11"/>
      <c r="ED44" s="11"/>
    </row>
    <row r="45" spans="1:134" ht="13.5">
      <c r="A45" s="11"/>
      <c r="B45" s="11"/>
      <c r="C45" s="11"/>
      <c r="D45" s="11"/>
      <c r="E45" s="11"/>
      <c r="F45" s="11"/>
      <c r="G45" s="11"/>
      <c r="H45" s="11"/>
      <c r="I45" s="11"/>
      <c r="J45" s="11"/>
      <c r="K45" s="11"/>
      <c r="L45" s="11"/>
      <c r="M45" s="11"/>
      <c r="N45" s="11"/>
      <c r="O45" s="11"/>
      <c r="P45" s="11"/>
      <c r="Q45" s="11"/>
      <c r="R45" s="11"/>
      <c r="S45" s="11"/>
      <c r="T45" s="11"/>
      <c r="U45" s="11"/>
      <c r="V45" s="11"/>
      <c r="W45" s="11"/>
      <c r="X45" s="11"/>
      <c r="Y45" s="11"/>
      <c r="Z45" s="11"/>
      <c r="AA45" s="11"/>
      <c r="AB45" s="11"/>
      <c r="AC45" s="11"/>
      <c r="AD45" s="11"/>
      <c r="AE45" s="11"/>
      <c r="AF45" s="11"/>
      <c r="AG45" s="11"/>
      <c r="AH45" s="11"/>
      <c r="AI45" s="11"/>
      <c r="AS45" s="11"/>
      <c r="AT45" s="11"/>
      <c r="AU45" s="11"/>
      <c r="AV45" s="11"/>
      <c r="AW45" s="11"/>
      <c r="AX45" s="11"/>
      <c r="CG45" s="11"/>
      <c r="CH45" s="11"/>
      <c r="CI45" s="11"/>
      <c r="CJ45" s="11"/>
      <c r="CK45" s="11"/>
      <c r="CL45" s="11"/>
      <c r="CM45" s="11"/>
      <c r="CN45" s="11"/>
      <c r="CO45" s="11"/>
      <c r="CP45" s="11"/>
      <c r="CQ45" s="11"/>
      <c r="CR45" s="11"/>
      <c r="CS45" s="11"/>
      <c r="CT45" s="11"/>
      <c r="CU45" s="11"/>
      <c r="CV45" s="11"/>
      <c r="CW45" s="11"/>
      <c r="CX45" s="11"/>
      <c r="CY45" s="11"/>
      <c r="CZ45" s="11"/>
      <c r="DA45" s="11"/>
      <c r="DB45" s="136"/>
      <c r="DC45" s="136"/>
      <c r="DD45" s="11"/>
      <c r="DE45" s="11"/>
      <c r="DF45" s="11"/>
      <c r="DG45" s="11"/>
      <c r="DH45" s="11"/>
      <c r="DI45" s="11"/>
      <c r="DJ45" s="11"/>
      <c r="DK45" s="11"/>
      <c r="DL45" s="11"/>
      <c r="DM45" s="11"/>
      <c r="DN45" s="11"/>
      <c r="DO45" s="11"/>
      <c r="DP45" s="11"/>
      <c r="DQ45" s="11"/>
      <c r="DR45" s="11"/>
      <c r="DS45" s="11"/>
      <c r="DT45" s="11"/>
      <c r="DU45" s="11"/>
      <c r="DV45" s="11"/>
      <c r="DW45" s="11"/>
      <c r="DX45" s="11"/>
      <c r="DY45" s="11"/>
      <c r="DZ45" s="11"/>
      <c r="EA45" s="11"/>
      <c r="EB45" s="11"/>
      <c r="EC45" s="11"/>
      <c r="ED45" s="11"/>
    </row>
    <row r="46" spans="1:134" ht="13.5">
      <c r="A46" s="11"/>
      <c r="B46" s="11"/>
      <c r="C46" s="11"/>
      <c r="D46" s="11"/>
      <c r="E46" s="11"/>
      <c r="F46" s="11"/>
      <c r="G46" s="11"/>
      <c r="H46" s="11"/>
      <c r="I46" s="11"/>
      <c r="J46" s="11"/>
      <c r="K46" s="11"/>
      <c r="L46" s="11"/>
      <c r="M46" s="11"/>
      <c r="N46" s="11"/>
      <c r="O46" s="11"/>
      <c r="P46" s="11"/>
      <c r="Q46" s="11"/>
      <c r="R46" s="11"/>
      <c r="S46" s="11"/>
      <c r="T46" s="11"/>
      <c r="U46" s="11"/>
      <c r="V46" s="11"/>
      <c r="W46" s="11"/>
      <c r="X46" s="11"/>
      <c r="Y46" s="11"/>
      <c r="Z46" s="11"/>
      <c r="AA46" s="11"/>
      <c r="AB46" s="11"/>
      <c r="AC46" s="11"/>
      <c r="AD46" s="11"/>
      <c r="AE46" s="11"/>
      <c r="AF46" s="11"/>
      <c r="AG46" s="11"/>
      <c r="AH46" s="11"/>
      <c r="AI46" s="11"/>
      <c r="AS46" s="11"/>
      <c r="AT46" s="11"/>
      <c r="AU46" s="11"/>
      <c r="AV46" s="11"/>
      <c r="AW46" s="11"/>
      <c r="AX46" s="11"/>
      <c r="CG46" s="11"/>
      <c r="CH46" s="11"/>
      <c r="CI46" s="11"/>
      <c r="CJ46" s="11"/>
      <c r="CK46" s="11"/>
      <c r="CL46" s="11"/>
      <c r="CM46" s="11"/>
      <c r="CN46" s="11"/>
      <c r="CO46" s="11"/>
      <c r="CP46" s="11"/>
      <c r="CQ46" s="11"/>
      <c r="CR46" s="11"/>
      <c r="CS46" s="11"/>
      <c r="CT46" s="11"/>
      <c r="CU46" s="11"/>
      <c r="CV46" s="11"/>
      <c r="CW46" s="11"/>
      <c r="CX46" s="11"/>
      <c r="CY46" s="11"/>
      <c r="CZ46" s="11"/>
      <c r="DA46" s="11"/>
      <c r="DB46" s="136"/>
      <c r="DC46" s="136"/>
      <c r="DD46" s="11"/>
      <c r="DE46" s="11"/>
      <c r="DF46" s="11"/>
      <c r="DG46" s="11"/>
      <c r="DH46" s="11"/>
      <c r="DI46" s="11"/>
      <c r="DJ46" s="11"/>
      <c r="DK46" s="11"/>
      <c r="DL46" s="11"/>
      <c r="DM46" s="11"/>
      <c r="DN46" s="11"/>
      <c r="DO46" s="11"/>
      <c r="DP46" s="11"/>
      <c r="DQ46" s="11"/>
      <c r="DR46" s="11"/>
      <c r="DS46" s="11"/>
      <c r="DT46" s="11"/>
      <c r="DU46" s="11"/>
      <c r="DV46" s="11"/>
      <c r="DW46" s="11"/>
      <c r="DX46" s="11"/>
      <c r="DY46" s="11"/>
      <c r="DZ46" s="11"/>
      <c r="EA46" s="11"/>
      <c r="EB46" s="11"/>
      <c r="EC46" s="11"/>
      <c r="ED46" s="11"/>
    </row>
    <row r="47" spans="1:134" ht="13.5">
      <c r="A47" s="11"/>
      <c r="B47" s="11"/>
      <c r="C47" s="11"/>
      <c r="D47" s="11"/>
      <c r="E47" s="11"/>
      <c r="F47" s="11"/>
      <c r="G47" s="11"/>
      <c r="H47" s="11"/>
      <c r="I47" s="11"/>
      <c r="J47" s="11"/>
      <c r="K47" s="11"/>
      <c r="L47" s="11"/>
      <c r="M47" s="11"/>
      <c r="N47" s="11"/>
      <c r="O47" s="11"/>
      <c r="P47" s="11"/>
      <c r="Q47" s="11"/>
      <c r="R47" s="11"/>
      <c r="S47" s="11"/>
      <c r="T47" s="11"/>
      <c r="U47" s="11"/>
      <c r="V47" s="11"/>
      <c r="W47" s="11"/>
      <c r="X47" s="11"/>
      <c r="Y47" s="11"/>
      <c r="Z47" s="11"/>
      <c r="AA47" s="11"/>
      <c r="AB47" s="11"/>
      <c r="AC47" s="11"/>
      <c r="AD47" s="11"/>
      <c r="AE47" s="11"/>
      <c r="AF47" s="11"/>
      <c r="AG47" s="11"/>
      <c r="AH47" s="11"/>
      <c r="AI47" s="11"/>
      <c r="AS47" s="11"/>
      <c r="AT47" s="11"/>
      <c r="AU47" s="11"/>
      <c r="AV47" s="11"/>
      <c r="AW47" s="11"/>
      <c r="AX47" s="11"/>
      <c r="CG47" s="11"/>
      <c r="CH47" s="11"/>
      <c r="CI47" s="11"/>
      <c r="CJ47" s="11"/>
      <c r="CK47" s="11"/>
      <c r="CL47" s="11"/>
      <c r="CM47" s="11"/>
      <c r="CN47" s="11"/>
      <c r="CO47" s="11"/>
      <c r="CP47" s="11"/>
      <c r="CQ47" s="11"/>
      <c r="CR47" s="11"/>
      <c r="CS47" s="11"/>
      <c r="CT47" s="11"/>
      <c r="CU47" s="11"/>
      <c r="CV47" s="11"/>
      <c r="CW47" s="11"/>
      <c r="CX47" s="11"/>
      <c r="CY47" s="11"/>
      <c r="CZ47" s="11"/>
      <c r="DA47" s="11"/>
      <c r="DB47" s="136"/>
      <c r="DC47" s="136"/>
      <c r="DD47" s="11"/>
      <c r="DE47" s="11"/>
      <c r="DF47" s="11"/>
      <c r="DG47" s="11"/>
      <c r="DH47" s="11"/>
      <c r="DI47" s="11"/>
      <c r="DJ47" s="11"/>
      <c r="DK47" s="11"/>
      <c r="DL47" s="11"/>
      <c r="DM47" s="11"/>
      <c r="DN47" s="11"/>
      <c r="DO47" s="11"/>
      <c r="DP47" s="11"/>
      <c r="DQ47" s="11"/>
      <c r="DR47" s="11"/>
      <c r="DS47" s="11"/>
      <c r="DT47" s="11"/>
      <c r="DU47" s="11"/>
      <c r="DV47" s="11"/>
      <c r="DW47" s="11"/>
      <c r="DX47" s="11"/>
      <c r="DY47" s="11"/>
      <c r="DZ47" s="11"/>
      <c r="EA47" s="11"/>
      <c r="EB47" s="11"/>
      <c r="EC47" s="11"/>
      <c r="ED47" s="11"/>
    </row>
    <row r="48" spans="1:134" ht="13.5">
      <c r="A48" s="11"/>
      <c r="B48" s="11"/>
      <c r="C48" s="11"/>
      <c r="D48" s="11"/>
      <c r="E48" s="11"/>
      <c r="F48" s="11"/>
      <c r="G48" s="11"/>
      <c r="H48" s="11"/>
      <c r="I48" s="11"/>
      <c r="J48" s="11"/>
      <c r="K48" s="11"/>
      <c r="L48" s="11"/>
      <c r="M48" s="11"/>
      <c r="N48" s="11"/>
      <c r="O48" s="11"/>
      <c r="P48" s="11"/>
      <c r="Q48" s="11"/>
      <c r="R48" s="11"/>
      <c r="S48" s="11"/>
      <c r="T48" s="11"/>
      <c r="U48" s="11"/>
      <c r="V48" s="11"/>
      <c r="W48" s="11"/>
      <c r="X48" s="11"/>
      <c r="Y48" s="11"/>
      <c r="Z48" s="11"/>
      <c r="AA48" s="11"/>
      <c r="AB48" s="11"/>
      <c r="AC48" s="11"/>
      <c r="AD48" s="11"/>
      <c r="AE48" s="11"/>
      <c r="AF48" s="11"/>
      <c r="AG48" s="11"/>
      <c r="AH48" s="11"/>
      <c r="AI48" s="11"/>
      <c r="AS48" s="11"/>
      <c r="AT48" s="11"/>
      <c r="AU48" s="11"/>
      <c r="AV48" s="11"/>
      <c r="AW48" s="11"/>
      <c r="AX48" s="11"/>
      <c r="CG48" s="11"/>
      <c r="CH48" s="11"/>
      <c r="CI48" s="11"/>
      <c r="CJ48" s="11"/>
      <c r="CK48" s="11"/>
      <c r="CL48" s="11"/>
      <c r="CM48" s="11"/>
      <c r="CN48" s="11"/>
      <c r="CO48" s="11"/>
      <c r="CP48" s="11"/>
      <c r="CQ48" s="11"/>
      <c r="CR48" s="11"/>
      <c r="CS48" s="11"/>
      <c r="CT48" s="11"/>
      <c r="CU48" s="11"/>
      <c r="CV48" s="11"/>
      <c r="CW48" s="11"/>
      <c r="CX48" s="11"/>
      <c r="CY48" s="11"/>
      <c r="CZ48" s="11"/>
      <c r="DA48" s="11"/>
      <c r="DB48" s="136"/>
      <c r="DC48" s="136"/>
      <c r="DD48" s="11"/>
      <c r="DE48" s="11"/>
      <c r="DF48" s="11"/>
      <c r="DG48" s="11"/>
      <c r="DH48" s="11"/>
      <c r="DI48" s="11"/>
      <c r="DJ48" s="11"/>
      <c r="DK48" s="11"/>
      <c r="DL48" s="11"/>
      <c r="DM48" s="11"/>
      <c r="DN48" s="11"/>
      <c r="DO48" s="11"/>
      <c r="DP48" s="11"/>
      <c r="DQ48" s="11"/>
      <c r="DR48" s="11"/>
      <c r="DS48" s="11"/>
      <c r="DT48" s="11"/>
      <c r="DU48" s="11"/>
      <c r="DV48" s="11"/>
      <c r="DW48" s="11"/>
      <c r="DX48" s="11"/>
      <c r="DY48" s="11"/>
      <c r="DZ48" s="11"/>
      <c r="EA48" s="11"/>
      <c r="EB48" s="11"/>
      <c r="EC48" s="11"/>
      <c r="ED48" s="11"/>
    </row>
    <row r="49" spans="1:134" ht="13.5">
      <c r="A49" s="11"/>
      <c r="B49" s="11"/>
      <c r="C49" s="11"/>
      <c r="D49" s="11"/>
      <c r="E49" s="11"/>
      <c r="F49" s="11"/>
      <c r="G49" s="11"/>
      <c r="H49" s="11"/>
      <c r="I49" s="11"/>
      <c r="J49" s="11"/>
      <c r="K49" s="11"/>
      <c r="L49" s="11"/>
      <c r="M49" s="11"/>
      <c r="N49" s="11"/>
      <c r="O49" s="11"/>
      <c r="P49" s="11"/>
      <c r="Q49" s="11"/>
      <c r="R49" s="11"/>
      <c r="S49" s="11"/>
      <c r="T49" s="11"/>
      <c r="U49" s="11"/>
      <c r="V49" s="11"/>
      <c r="W49" s="11"/>
      <c r="X49" s="11"/>
      <c r="Y49" s="11"/>
      <c r="Z49" s="11"/>
      <c r="AA49" s="11"/>
      <c r="AB49" s="11"/>
      <c r="AC49" s="11"/>
      <c r="AD49" s="11"/>
      <c r="AE49" s="11"/>
      <c r="AF49" s="11"/>
      <c r="AG49" s="11"/>
      <c r="AH49" s="11"/>
      <c r="AI49" s="11"/>
      <c r="AS49" s="11"/>
      <c r="AT49" s="11"/>
      <c r="AU49" s="11"/>
      <c r="AV49" s="11"/>
      <c r="AW49" s="11"/>
      <c r="AX49" s="11"/>
      <c r="CG49" s="11"/>
      <c r="CH49" s="11"/>
      <c r="CI49" s="11"/>
      <c r="CJ49" s="11"/>
      <c r="CK49" s="11"/>
      <c r="CL49" s="11"/>
      <c r="CM49" s="11"/>
      <c r="CN49" s="11"/>
      <c r="CO49" s="11"/>
      <c r="CP49" s="11"/>
      <c r="CQ49" s="11"/>
      <c r="CR49" s="11"/>
      <c r="CS49" s="11"/>
      <c r="CT49" s="11"/>
      <c r="CU49" s="11"/>
      <c r="CV49" s="11"/>
      <c r="CW49" s="11"/>
      <c r="CX49" s="11"/>
      <c r="CY49" s="11"/>
      <c r="CZ49" s="11"/>
      <c r="DA49" s="11"/>
      <c r="DB49" s="136"/>
      <c r="DC49" s="136"/>
      <c r="DD49" s="11"/>
      <c r="DE49" s="11"/>
      <c r="DF49" s="11"/>
      <c r="DG49" s="11"/>
      <c r="DH49" s="11"/>
      <c r="DI49" s="11"/>
      <c r="DJ49" s="11"/>
      <c r="DK49" s="11"/>
      <c r="DL49" s="11"/>
      <c r="DM49" s="11"/>
      <c r="DN49" s="11"/>
      <c r="DO49" s="11"/>
      <c r="DP49" s="11"/>
      <c r="DQ49" s="11"/>
      <c r="DR49" s="11"/>
      <c r="DS49" s="11"/>
      <c r="DT49" s="11"/>
      <c r="DU49" s="11"/>
      <c r="DV49" s="11"/>
      <c r="DW49" s="11"/>
      <c r="DX49" s="11"/>
      <c r="DY49" s="11"/>
      <c r="DZ49" s="11"/>
      <c r="EA49" s="11"/>
      <c r="EB49" s="11"/>
      <c r="EC49" s="11"/>
      <c r="ED49" s="11"/>
    </row>
    <row r="50" spans="1:134" ht="13.5">
      <c r="A50" s="11"/>
      <c r="B50" s="11"/>
      <c r="C50" s="11"/>
      <c r="D50" s="11"/>
      <c r="E50" s="11"/>
      <c r="F50" s="11"/>
      <c r="G50" s="11"/>
      <c r="H50" s="11"/>
      <c r="I50" s="11"/>
      <c r="J50" s="11"/>
      <c r="K50" s="11"/>
      <c r="L50" s="11"/>
      <c r="M50" s="11"/>
      <c r="N50" s="11"/>
      <c r="O50" s="11"/>
      <c r="P50" s="11"/>
      <c r="Q50" s="11"/>
      <c r="R50" s="11"/>
      <c r="S50" s="11"/>
      <c r="T50" s="11"/>
      <c r="U50" s="11"/>
      <c r="V50" s="11"/>
      <c r="W50" s="11"/>
      <c r="X50" s="11"/>
      <c r="Y50" s="11"/>
      <c r="Z50" s="11"/>
      <c r="AA50" s="11"/>
      <c r="AB50" s="11"/>
      <c r="AC50" s="11"/>
      <c r="AD50" s="11"/>
      <c r="AE50" s="11"/>
      <c r="AF50" s="11"/>
      <c r="AG50" s="11"/>
      <c r="AH50" s="11"/>
      <c r="AI50" s="11"/>
      <c r="AS50" s="11"/>
      <c r="AT50" s="11"/>
      <c r="AU50" s="11"/>
      <c r="AV50" s="11"/>
      <c r="AW50" s="11"/>
      <c r="AX50" s="11"/>
      <c r="CG50" s="11"/>
      <c r="CH50" s="11"/>
      <c r="CI50" s="11"/>
      <c r="CJ50" s="11"/>
      <c r="CK50" s="11"/>
      <c r="CL50" s="11"/>
      <c r="CM50" s="11"/>
      <c r="CN50" s="11"/>
      <c r="CO50" s="11"/>
      <c r="CP50" s="11"/>
      <c r="CQ50" s="11"/>
      <c r="CR50" s="11"/>
      <c r="CS50" s="11"/>
      <c r="CT50" s="11"/>
      <c r="CU50" s="11"/>
      <c r="CV50" s="11"/>
      <c r="CW50" s="11"/>
      <c r="CX50" s="11"/>
      <c r="CY50" s="11"/>
      <c r="CZ50" s="11"/>
      <c r="DA50" s="11"/>
      <c r="DB50" s="136"/>
      <c r="DC50" s="136"/>
      <c r="DD50" s="11"/>
      <c r="DE50" s="11"/>
      <c r="DF50" s="11"/>
      <c r="DG50" s="11"/>
      <c r="DH50" s="11"/>
      <c r="DI50" s="11"/>
      <c r="DJ50" s="11"/>
      <c r="DK50" s="11"/>
      <c r="DL50" s="11"/>
      <c r="DM50" s="11"/>
      <c r="DN50" s="11"/>
      <c r="DO50" s="11"/>
      <c r="DP50" s="11"/>
      <c r="DQ50" s="11"/>
      <c r="DR50" s="11"/>
      <c r="DS50" s="11"/>
      <c r="DT50" s="11"/>
      <c r="DU50" s="11"/>
      <c r="DV50" s="11"/>
      <c r="DW50" s="11"/>
      <c r="DX50" s="11"/>
      <c r="DY50" s="11"/>
      <c r="DZ50" s="11"/>
      <c r="EA50" s="11"/>
      <c r="EB50" s="11"/>
      <c r="EC50" s="11"/>
      <c r="ED50" s="11"/>
    </row>
    <row r="51" spans="1:134" ht="13.5">
      <c r="A51" s="11"/>
      <c r="B51" s="11"/>
      <c r="C51" s="11"/>
      <c r="D51" s="11"/>
      <c r="E51" s="11"/>
      <c r="F51" s="11"/>
      <c r="G51" s="11"/>
      <c r="H51" s="11"/>
      <c r="I51" s="11"/>
      <c r="J51" s="11"/>
      <c r="K51" s="11"/>
      <c r="L51" s="11"/>
      <c r="M51" s="11"/>
      <c r="N51" s="11"/>
      <c r="O51" s="11"/>
      <c r="P51" s="11"/>
      <c r="Q51" s="11"/>
      <c r="R51" s="11"/>
      <c r="S51" s="11"/>
      <c r="T51" s="11"/>
      <c r="U51" s="11"/>
      <c r="V51" s="11"/>
      <c r="W51" s="11"/>
      <c r="X51" s="11"/>
      <c r="Y51" s="11"/>
      <c r="Z51" s="11"/>
      <c r="AA51" s="11"/>
      <c r="AB51" s="11"/>
      <c r="AC51" s="11"/>
      <c r="AD51" s="11"/>
      <c r="AE51" s="11"/>
      <c r="AF51" s="11"/>
      <c r="AG51" s="11"/>
      <c r="AH51" s="11"/>
      <c r="AI51" s="11"/>
      <c r="AS51" s="11"/>
      <c r="AT51" s="11"/>
      <c r="AU51" s="11"/>
      <c r="AV51" s="11"/>
      <c r="AW51" s="11"/>
      <c r="AX51" s="11"/>
      <c r="CG51" s="11"/>
      <c r="CH51" s="11"/>
      <c r="CI51" s="11"/>
      <c r="CJ51" s="11"/>
      <c r="CK51" s="11"/>
      <c r="CL51" s="11"/>
      <c r="CM51" s="11"/>
      <c r="CN51" s="11"/>
      <c r="CO51" s="11"/>
      <c r="CP51" s="11"/>
      <c r="CQ51" s="11"/>
      <c r="CR51" s="11"/>
      <c r="CS51" s="11"/>
      <c r="CT51" s="11"/>
      <c r="CU51" s="11"/>
      <c r="CV51" s="11"/>
      <c r="CW51" s="11"/>
      <c r="CX51" s="11"/>
      <c r="CY51" s="11"/>
      <c r="CZ51" s="11"/>
      <c r="DA51" s="11"/>
      <c r="DB51" s="136"/>
      <c r="DC51" s="136"/>
      <c r="DD51" s="11"/>
      <c r="DE51" s="11"/>
      <c r="DF51" s="11"/>
      <c r="DG51" s="11"/>
      <c r="DH51" s="11"/>
      <c r="DI51" s="11"/>
      <c r="DJ51" s="11"/>
      <c r="DK51" s="11"/>
      <c r="DL51" s="11"/>
      <c r="DM51" s="11"/>
      <c r="DN51" s="11"/>
      <c r="DO51" s="11"/>
      <c r="DP51" s="11"/>
      <c r="DQ51" s="11"/>
      <c r="DR51" s="11"/>
      <c r="DS51" s="11"/>
      <c r="DT51" s="11"/>
      <c r="DU51" s="11"/>
      <c r="DV51" s="11"/>
      <c r="DW51" s="11"/>
      <c r="DX51" s="11"/>
      <c r="DY51" s="11"/>
      <c r="DZ51" s="11"/>
      <c r="EA51" s="11"/>
      <c r="EB51" s="11"/>
      <c r="EC51" s="11"/>
      <c r="ED51" s="11"/>
    </row>
    <row r="52" spans="1:134" ht="13.5">
      <c r="A52" s="11"/>
      <c r="B52" s="11"/>
      <c r="C52" s="11"/>
      <c r="D52" s="11"/>
      <c r="E52" s="11"/>
      <c r="F52" s="11"/>
      <c r="G52" s="11"/>
      <c r="H52" s="11"/>
      <c r="I52" s="11"/>
      <c r="J52" s="11"/>
      <c r="K52" s="11"/>
      <c r="L52" s="11"/>
      <c r="M52" s="11"/>
      <c r="N52" s="11"/>
      <c r="O52" s="11"/>
      <c r="P52" s="11"/>
      <c r="Q52" s="11"/>
      <c r="R52" s="11"/>
      <c r="S52" s="11"/>
      <c r="T52" s="11"/>
      <c r="U52" s="11"/>
      <c r="V52" s="11"/>
      <c r="W52" s="11"/>
      <c r="X52" s="11"/>
      <c r="Y52" s="11"/>
      <c r="Z52" s="11"/>
      <c r="AA52" s="11"/>
      <c r="AB52" s="11"/>
      <c r="AC52" s="11"/>
      <c r="AD52" s="11"/>
      <c r="AE52" s="11"/>
      <c r="AF52" s="11"/>
      <c r="AG52" s="11"/>
      <c r="AH52" s="11"/>
      <c r="AI52" s="11"/>
      <c r="AS52" s="11"/>
      <c r="AT52" s="11"/>
      <c r="AU52" s="11"/>
      <c r="AV52" s="11"/>
      <c r="AW52" s="11"/>
      <c r="AX52" s="11"/>
      <c r="CG52" s="11"/>
      <c r="CH52" s="11"/>
      <c r="CI52" s="11"/>
      <c r="CJ52" s="11"/>
      <c r="CK52" s="11"/>
      <c r="CL52" s="11"/>
      <c r="CM52" s="11"/>
      <c r="CN52" s="11"/>
      <c r="CO52" s="11"/>
      <c r="CP52" s="11"/>
      <c r="CQ52" s="11"/>
      <c r="CR52" s="11"/>
      <c r="CS52" s="11"/>
      <c r="CT52" s="11"/>
      <c r="CU52" s="11"/>
      <c r="CV52" s="11"/>
      <c r="CW52" s="11"/>
      <c r="CX52" s="11"/>
      <c r="CY52" s="11"/>
      <c r="CZ52" s="11"/>
      <c r="DA52" s="11"/>
      <c r="DB52" s="136"/>
      <c r="DC52" s="136"/>
      <c r="DD52" s="11"/>
      <c r="DE52" s="11"/>
      <c r="DF52" s="11"/>
      <c r="DG52" s="11"/>
      <c r="DH52" s="11"/>
      <c r="DI52" s="11"/>
      <c r="DJ52" s="11"/>
      <c r="DK52" s="11"/>
      <c r="DL52" s="11"/>
      <c r="DM52" s="11"/>
      <c r="DN52" s="11"/>
      <c r="DO52" s="11"/>
      <c r="DP52" s="11"/>
      <c r="DQ52" s="11"/>
      <c r="DR52" s="11"/>
      <c r="DS52" s="11"/>
      <c r="DT52" s="11"/>
      <c r="DU52" s="11"/>
      <c r="DV52" s="11"/>
      <c r="DW52" s="11"/>
      <c r="DX52" s="11"/>
      <c r="DY52" s="11"/>
      <c r="DZ52" s="11"/>
      <c r="EA52" s="11"/>
      <c r="EB52" s="11"/>
      <c r="EC52" s="11"/>
      <c r="ED52" s="11"/>
    </row>
    <row r="53" spans="1:134" ht="13.5">
      <c r="A53" s="11"/>
      <c r="B53" s="11"/>
      <c r="C53" s="11"/>
      <c r="D53" s="11"/>
      <c r="E53" s="11"/>
      <c r="F53" s="11"/>
      <c r="G53" s="11"/>
      <c r="H53" s="11"/>
      <c r="I53" s="11"/>
      <c r="J53" s="11"/>
      <c r="K53" s="11"/>
      <c r="L53" s="11"/>
      <c r="M53" s="11"/>
      <c r="N53" s="11"/>
      <c r="O53" s="11"/>
      <c r="P53" s="11"/>
      <c r="Q53" s="11"/>
      <c r="R53" s="11"/>
      <c r="S53" s="11"/>
      <c r="T53" s="11"/>
      <c r="U53" s="11"/>
      <c r="V53" s="11"/>
      <c r="W53" s="11"/>
      <c r="X53" s="11"/>
      <c r="Y53" s="11"/>
      <c r="Z53" s="11"/>
      <c r="AA53" s="11"/>
      <c r="AB53" s="11"/>
      <c r="AC53" s="11"/>
      <c r="AD53" s="11"/>
      <c r="AE53" s="11"/>
      <c r="AF53" s="11"/>
      <c r="AG53" s="11"/>
      <c r="AH53" s="11"/>
      <c r="AI53" s="11"/>
      <c r="AS53" s="11"/>
      <c r="AT53" s="11"/>
      <c r="AU53" s="11"/>
      <c r="AV53" s="11"/>
      <c r="AW53" s="11"/>
      <c r="AX53" s="11"/>
      <c r="CG53" s="11"/>
      <c r="CH53" s="11"/>
      <c r="CI53" s="11"/>
      <c r="CJ53" s="11"/>
      <c r="CK53" s="11"/>
      <c r="CL53" s="11"/>
      <c r="CM53" s="11"/>
      <c r="CN53" s="11"/>
      <c r="CO53" s="11"/>
      <c r="CP53" s="11"/>
      <c r="CQ53" s="11"/>
      <c r="CR53" s="11"/>
      <c r="CS53" s="11"/>
      <c r="CT53" s="11"/>
      <c r="CU53" s="11"/>
      <c r="CV53" s="11"/>
      <c r="CW53" s="11"/>
      <c r="CX53" s="11"/>
      <c r="CY53" s="11"/>
      <c r="CZ53" s="11"/>
      <c r="DA53" s="11"/>
      <c r="DB53" s="136"/>
      <c r="DC53" s="136"/>
      <c r="DD53" s="11"/>
      <c r="DE53" s="11"/>
      <c r="DF53" s="11"/>
      <c r="DG53" s="11"/>
      <c r="DH53" s="11"/>
      <c r="DI53" s="11"/>
      <c r="DJ53" s="11"/>
      <c r="DK53" s="11"/>
      <c r="DL53" s="11"/>
      <c r="DM53" s="11"/>
      <c r="DN53" s="11"/>
      <c r="DO53" s="11"/>
      <c r="DP53" s="11"/>
      <c r="DQ53" s="11"/>
      <c r="DR53" s="11"/>
      <c r="DS53" s="11"/>
      <c r="DT53" s="11"/>
      <c r="DU53" s="11"/>
      <c r="DV53" s="11"/>
      <c r="DW53" s="11"/>
      <c r="DX53" s="11"/>
      <c r="DY53" s="11"/>
      <c r="DZ53" s="11"/>
      <c r="EA53" s="11"/>
      <c r="EB53" s="11"/>
      <c r="EC53" s="11"/>
      <c r="ED53" s="11"/>
    </row>
    <row r="54" spans="1:134" ht="13.5">
      <c r="A54" s="11"/>
      <c r="B54" s="11"/>
      <c r="C54" s="11"/>
      <c r="D54" s="11"/>
      <c r="E54" s="11"/>
      <c r="F54" s="11"/>
      <c r="G54" s="11"/>
      <c r="H54" s="11"/>
      <c r="I54" s="11"/>
      <c r="J54" s="11"/>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1"/>
      <c r="AS54" s="11"/>
      <c r="AT54" s="11"/>
      <c r="AU54" s="11"/>
      <c r="AV54" s="11"/>
      <c r="AW54" s="11"/>
      <c r="AX54" s="11"/>
      <c r="CG54" s="11"/>
      <c r="CH54" s="11"/>
      <c r="CI54" s="11"/>
      <c r="CJ54" s="11"/>
      <c r="CK54" s="11"/>
      <c r="CL54" s="11"/>
      <c r="CM54" s="11"/>
      <c r="CN54" s="11"/>
      <c r="CO54" s="11"/>
      <c r="CP54" s="11"/>
      <c r="CQ54" s="11"/>
      <c r="CR54" s="11"/>
      <c r="CS54" s="11"/>
      <c r="CT54" s="11"/>
      <c r="CU54" s="11"/>
      <c r="CV54" s="11"/>
      <c r="CW54" s="11"/>
      <c r="CX54" s="11"/>
      <c r="CY54" s="11"/>
      <c r="CZ54" s="11"/>
      <c r="DA54" s="11"/>
      <c r="DB54" s="136"/>
      <c r="DC54" s="136"/>
      <c r="DD54" s="11"/>
      <c r="DE54" s="11"/>
      <c r="DF54" s="11"/>
      <c r="DG54" s="11"/>
      <c r="DH54" s="11"/>
      <c r="DI54" s="11"/>
      <c r="DJ54" s="11"/>
      <c r="DK54" s="11"/>
      <c r="DL54" s="11"/>
      <c r="DM54" s="11"/>
      <c r="DN54" s="11"/>
      <c r="DO54" s="11"/>
      <c r="DP54" s="11"/>
      <c r="DQ54" s="11"/>
      <c r="DR54" s="11"/>
      <c r="DS54" s="11"/>
      <c r="DT54" s="11"/>
      <c r="DU54" s="11"/>
      <c r="DV54" s="11"/>
      <c r="DW54" s="11"/>
      <c r="DX54" s="11"/>
      <c r="DY54" s="11"/>
      <c r="DZ54" s="11"/>
      <c r="EA54" s="11"/>
      <c r="EB54" s="11"/>
      <c r="EC54" s="11"/>
      <c r="ED54" s="11"/>
    </row>
    <row r="55" spans="1:134" ht="13.5">
      <c r="A55" s="11"/>
      <c r="B55" s="11"/>
      <c r="C55" s="11"/>
      <c r="D55" s="11"/>
      <c r="E55" s="11"/>
      <c r="F55" s="11"/>
      <c r="G55" s="11"/>
      <c r="H55" s="11"/>
      <c r="I55" s="11"/>
      <c r="J55" s="11"/>
      <c r="K55" s="11"/>
      <c r="L55" s="11"/>
      <c r="M55" s="11"/>
      <c r="N55" s="11"/>
      <c r="O55" s="11"/>
      <c r="P55" s="11"/>
      <c r="Q55" s="11"/>
      <c r="R55" s="11"/>
      <c r="S55" s="11"/>
      <c r="T55" s="11"/>
      <c r="U55" s="11"/>
      <c r="V55" s="11"/>
      <c r="W55" s="11"/>
      <c r="X55" s="11"/>
      <c r="Y55" s="11"/>
      <c r="Z55" s="11"/>
      <c r="AA55" s="11"/>
      <c r="AB55" s="11"/>
      <c r="AC55" s="11"/>
      <c r="AD55" s="11"/>
      <c r="AE55" s="11"/>
      <c r="AF55" s="11"/>
      <c r="AG55" s="11"/>
      <c r="AH55" s="11"/>
      <c r="AI55" s="11"/>
      <c r="AS55" s="11"/>
      <c r="AT55" s="11"/>
      <c r="AU55" s="11"/>
      <c r="AV55" s="11"/>
      <c r="AW55" s="11"/>
      <c r="AX55" s="11"/>
      <c r="CG55" s="11"/>
      <c r="CH55" s="11"/>
      <c r="CI55" s="11"/>
      <c r="CJ55" s="11"/>
      <c r="CK55" s="11"/>
      <c r="CL55" s="11"/>
      <c r="CM55" s="11"/>
      <c r="CN55" s="11"/>
      <c r="CO55" s="11"/>
      <c r="CP55" s="11"/>
      <c r="CQ55" s="11"/>
      <c r="CR55" s="11"/>
      <c r="CS55" s="11"/>
      <c r="CT55" s="11"/>
      <c r="CU55" s="11"/>
      <c r="CV55" s="11"/>
      <c r="CW55" s="11"/>
      <c r="CX55" s="11"/>
      <c r="CY55" s="11"/>
      <c r="CZ55" s="11"/>
      <c r="DA55" s="11"/>
      <c r="DB55" s="136"/>
      <c r="DC55" s="136"/>
      <c r="DD55" s="11"/>
      <c r="DE55" s="11"/>
      <c r="DF55" s="11"/>
      <c r="DG55" s="11"/>
      <c r="DH55" s="11"/>
      <c r="DI55" s="11"/>
      <c r="DJ55" s="11"/>
      <c r="DK55" s="11"/>
      <c r="DL55" s="11"/>
      <c r="DM55" s="11"/>
      <c r="DN55" s="11"/>
      <c r="DO55" s="11"/>
      <c r="DP55" s="11"/>
      <c r="DQ55" s="11"/>
      <c r="DR55" s="11"/>
      <c r="DS55" s="11"/>
      <c r="DT55" s="11"/>
      <c r="DU55" s="11"/>
      <c r="DV55" s="11"/>
      <c r="DW55" s="11"/>
      <c r="DX55" s="11"/>
      <c r="DY55" s="11"/>
      <c r="DZ55" s="11"/>
      <c r="EA55" s="11"/>
      <c r="EB55" s="11"/>
      <c r="EC55" s="11"/>
      <c r="ED55" s="11"/>
    </row>
    <row r="56" spans="1:134" ht="13.5">
      <c r="A56" s="11"/>
      <c r="B56" s="11"/>
      <c r="C56" s="11"/>
      <c r="D56" s="11"/>
      <c r="E56" s="11"/>
      <c r="F56" s="11"/>
      <c r="G56" s="11"/>
      <c r="H56" s="11"/>
      <c r="I56" s="11"/>
      <c r="J56" s="11"/>
      <c r="K56" s="11"/>
      <c r="L56" s="11"/>
      <c r="M56" s="11"/>
      <c r="N56" s="11"/>
      <c r="O56" s="11"/>
      <c r="P56" s="11"/>
      <c r="Q56" s="11"/>
      <c r="R56" s="11"/>
      <c r="S56" s="11"/>
      <c r="T56" s="11"/>
      <c r="U56" s="11"/>
      <c r="V56" s="11"/>
      <c r="W56" s="11"/>
      <c r="X56" s="11"/>
      <c r="Y56" s="11"/>
      <c r="Z56" s="11"/>
      <c r="AA56" s="11"/>
      <c r="AB56" s="11"/>
      <c r="AC56" s="11"/>
      <c r="AD56" s="11"/>
      <c r="AE56" s="11"/>
      <c r="AF56" s="11"/>
      <c r="AG56" s="11"/>
      <c r="AH56" s="11"/>
      <c r="AI56" s="11"/>
      <c r="AS56" s="11"/>
      <c r="AT56" s="11"/>
      <c r="AU56" s="11"/>
      <c r="AV56" s="11"/>
      <c r="AW56" s="11"/>
      <c r="AX56" s="11"/>
      <c r="CG56" s="11"/>
      <c r="CH56" s="11"/>
      <c r="CI56" s="11"/>
      <c r="CJ56" s="11"/>
      <c r="CK56" s="11"/>
      <c r="CL56" s="11"/>
      <c r="CM56" s="11"/>
      <c r="CN56" s="11"/>
      <c r="CO56" s="11"/>
      <c r="CP56" s="11"/>
      <c r="CQ56" s="11"/>
      <c r="CR56" s="11"/>
      <c r="CS56" s="11"/>
      <c r="CT56" s="11"/>
      <c r="CU56" s="11"/>
      <c r="CV56" s="11"/>
      <c r="CW56" s="11"/>
      <c r="CX56" s="11"/>
      <c r="CY56" s="11"/>
      <c r="CZ56" s="11"/>
      <c r="DA56" s="11"/>
      <c r="DB56" s="136"/>
      <c r="DC56" s="136"/>
      <c r="DD56" s="11"/>
      <c r="DE56" s="11"/>
      <c r="DF56" s="11"/>
      <c r="DG56" s="11"/>
      <c r="DH56" s="11"/>
      <c r="DI56" s="11"/>
      <c r="DJ56" s="11"/>
      <c r="DK56" s="11"/>
      <c r="DL56" s="11"/>
      <c r="DM56" s="11"/>
      <c r="DN56" s="11"/>
      <c r="DO56" s="11"/>
      <c r="DP56" s="11"/>
      <c r="DQ56" s="11"/>
      <c r="DR56" s="11"/>
      <c r="DS56" s="11"/>
      <c r="DT56" s="11"/>
      <c r="DU56" s="11"/>
      <c r="DV56" s="11"/>
      <c r="DW56" s="11"/>
      <c r="DX56" s="11"/>
      <c r="DY56" s="11"/>
      <c r="DZ56" s="11"/>
      <c r="EA56" s="11"/>
      <c r="EB56" s="11"/>
      <c r="EC56" s="11"/>
      <c r="ED56" s="11"/>
    </row>
    <row r="57" spans="1:134" ht="13.5">
      <c r="A57" s="11"/>
      <c r="B57" s="11"/>
      <c r="C57" s="11"/>
      <c r="D57" s="11"/>
      <c r="E57" s="11"/>
      <c r="F57" s="11"/>
      <c r="G57" s="11"/>
      <c r="H57" s="11"/>
      <c r="I57" s="11"/>
      <c r="J57" s="11"/>
      <c r="K57" s="11"/>
      <c r="L57" s="11"/>
      <c r="M57" s="11"/>
      <c r="N57" s="11"/>
      <c r="O57" s="11"/>
      <c r="P57" s="11"/>
      <c r="Q57" s="11"/>
      <c r="R57" s="11"/>
      <c r="S57" s="11"/>
      <c r="T57" s="11"/>
      <c r="U57" s="11"/>
      <c r="V57" s="11"/>
      <c r="W57" s="11"/>
      <c r="X57" s="11"/>
      <c r="Y57" s="11"/>
      <c r="Z57" s="11"/>
      <c r="AA57" s="11"/>
      <c r="AB57" s="11"/>
      <c r="AC57" s="11"/>
      <c r="AD57" s="11"/>
      <c r="AE57" s="11"/>
      <c r="AF57" s="11"/>
      <c r="AG57" s="11"/>
      <c r="AH57" s="11"/>
      <c r="AI57" s="11"/>
      <c r="AS57" s="11"/>
      <c r="AT57" s="11"/>
      <c r="AU57" s="11"/>
      <c r="AV57" s="11"/>
      <c r="AW57" s="11"/>
      <c r="AX57" s="11"/>
      <c r="CG57" s="11"/>
      <c r="CH57" s="11"/>
      <c r="CI57" s="11"/>
      <c r="CJ57" s="11"/>
      <c r="CK57" s="11"/>
      <c r="CL57" s="11"/>
      <c r="CM57" s="11"/>
      <c r="CN57" s="11"/>
      <c r="CO57" s="11"/>
      <c r="CP57" s="11"/>
      <c r="CQ57" s="11"/>
      <c r="CR57" s="11"/>
      <c r="CS57" s="11"/>
      <c r="CT57" s="11"/>
      <c r="CU57" s="11"/>
      <c r="CV57" s="11"/>
      <c r="CW57" s="11"/>
      <c r="CX57" s="11"/>
      <c r="CY57" s="11"/>
      <c r="CZ57" s="11"/>
      <c r="DA57" s="11"/>
      <c r="DB57" s="136"/>
      <c r="DC57" s="136"/>
      <c r="DD57" s="11"/>
      <c r="DE57" s="11"/>
      <c r="DF57" s="11"/>
      <c r="DG57" s="11"/>
      <c r="DH57" s="11"/>
      <c r="DI57" s="11"/>
      <c r="DJ57" s="11"/>
      <c r="DK57" s="11"/>
      <c r="DL57" s="11"/>
      <c r="DM57" s="11"/>
      <c r="DN57" s="11"/>
      <c r="DO57" s="11"/>
      <c r="DP57" s="11"/>
      <c r="DQ57" s="11"/>
      <c r="DR57" s="11"/>
      <c r="DS57" s="11"/>
      <c r="DT57" s="11"/>
      <c r="DU57" s="11"/>
      <c r="DV57" s="11"/>
      <c r="DW57" s="11"/>
      <c r="DX57" s="11"/>
      <c r="DY57" s="11"/>
      <c r="DZ57" s="11"/>
      <c r="EA57" s="11"/>
      <c r="EB57" s="11"/>
      <c r="EC57" s="11"/>
      <c r="ED57" s="11"/>
    </row>
    <row r="58" spans="1:134" ht="13.5">
      <c r="A58" s="11"/>
      <c r="B58" s="11"/>
      <c r="C58" s="11"/>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S58" s="11"/>
      <c r="AT58" s="11"/>
      <c r="AU58" s="11"/>
      <c r="AV58" s="11"/>
      <c r="AW58" s="11"/>
      <c r="AX58" s="11"/>
      <c r="CG58" s="11"/>
      <c r="CH58" s="11"/>
      <c r="CI58" s="11"/>
      <c r="CJ58" s="11"/>
      <c r="CK58" s="11"/>
      <c r="CL58" s="11"/>
      <c r="CM58" s="11"/>
      <c r="CN58" s="11"/>
      <c r="CO58" s="11"/>
      <c r="CP58" s="11"/>
      <c r="CQ58" s="11"/>
      <c r="CR58" s="11"/>
      <c r="CS58" s="11"/>
      <c r="CT58" s="11"/>
      <c r="CU58" s="11"/>
      <c r="CV58" s="11"/>
      <c r="CW58" s="11"/>
      <c r="CX58" s="11"/>
      <c r="CY58" s="11"/>
      <c r="CZ58" s="11"/>
      <c r="DA58" s="11"/>
      <c r="DB58" s="136"/>
      <c r="DC58" s="136"/>
      <c r="DD58" s="11"/>
      <c r="DE58" s="11"/>
      <c r="DF58" s="11"/>
      <c r="DG58" s="11"/>
      <c r="DH58" s="11"/>
      <c r="DI58" s="11"/>
      <c r="DJ58" s="11"/>
      <c r="DK58" s="11"/>
      <c r="DL58" s="11"/>
      <c r="DM58" s="11"/>
      <c r="DN58" s="11"/>
      <c r="DO58" s="11"/>
      <c r="DP58" s="11"/>
      <c r="DQ58" s="11"/>
      <c r="DR58" s="11"/>
      <c r="DS58" s="11"/>
      <c r="DT58" s="11"/>
      <c r="DU58" s="11"/>
      <c r="DV58" s="11"/>
      <c r="DW58" s="11"/>
      <c r="DX58" s="11"/>
      <c r="DY58" s="11"/>
      <c r="DZ58" s="11"/>
      <c r="EA58" s="11"/>
      <c r="EB58" s="11"/>
      <c r="EC58" s="11"/>
      <c r="ED58" s="11"/>
    </row>
    <row r="59" spans="1:134" ht="13.5">
      <c r="A59" s="11"/>
      <c r="B59" s="11"/>
      <c r="C59" s="11"/>
      <c r="D59" s="11"/>
      <c r="E59" s="11"/>
      <c r="F59" s="11"/>
      <c r="G59" s="11"/>
      <c r="H59" s="11"/>
      <c r="I59" s="11"/>
      <c r="J59" s="11"/>
      <c r="K59" s="11"/>
      <c r="L59" s="11"/>
      <c r="M59" s="11"/>
      <c r="N59" s="11"/>
      <c r="O59" s="11"/>
      <c r="P59" s="11"/>
      <c r="Q59" s="11"/>
      <c r="R59" s="11"/>
      <c r="S59" s="11"/>
      <c r="T59" s="11"/>
      <c r="U59" s="11"/>
      <c r="V59" s="11"/>
      <c r="W59" s="11"/>
      <c r="X59" s="11"/>
      <c r="Y59" s="11"/>
      <c r="Z59" s="11"/>
      <c r="AA59" s="11"/>
      <c r="AB59" s="11"/>
      <c r="AC59" s="11"/>
      <c r="AD59" s="11"/>
      <c r="AE59" s="11"/>
      <c r="AF59" s="11"/>
      <c r="AG59" s="11"/>
      <c r="AH59" s="11"/>
      <c r="AI59" s="11"/>
      <c r="AS59" s="11"/>
      <c r="AT59" s="11"/>
      <c r="AU59" s="11"/>
      <c r="AV59" s="11"/>
      <c r="AW59" s="11"/>
      <c r="AX59" s="11"/>
      <c r="CG59" s="11"/>
      <c r="CH59" s="11"/>
      <c r="CI59" s="11"/>
      <c r="CJ59" s="11"/>
      <c r="CK59" s="11"/>
      <c r="CL59" s="11"/>
      <c r="CM59" s="11"/>
      <c r="CN59" s="11"/>
      <c r="CO59" s="11"/>
      <c r="CP59" s="11"/>
      <c r="CQ59" s="11"/>
      <c r="CR59" s="11"/>
      <c r="CS59" s="11"/>
      <c r="CT59" s="11"/>
      <c r="CU59" s="11"/>
      <c r="CV59" s="11"/>
      <c r="CW59" s="11"/>
      <c r="CX59" s="11"/>
      <c r="CY59" s="11"/>
      <c r="CZ59" s="11"/>
      <c r="DA59" s="11"/>
      <c r="DB59" s="136"/>
      <c r="DC59" s="136"/>
      <c r="DD59" s="11"/>
      <c r="DE59" s="11"/>
      <c r="DF59" s="11"/>
      <c r="DG59" s="11"/>
      <c r="DH59" s="11"/>
      <c r="DI59" s="11"/>
      <c r="DJ59" s="11"/>
      <c r="DK59" s="11"/>
      <c r="DL59" s="11"/>
      <c r="DM59" s="11"/>
      <c r="DN59" s="11"/>
      <c r="DO59" s="11"/>
      <c r="DP59" s="11"/>
      <c r="DQ59" s="11"/>
      <c r="DR59" s="11"/>
      <c r="DS59" s="11"/>
      <c r="DT59" s="11"/>
      <c r="DU59" s="11"/>
      <c r="DV59" s="11"/>
      <c r="DW59" s="11"/>
      <c r="DX59" s="11"/>
      <c r="DY59" s="11"/>
      <c r="DZ59" s="11"/>
      <c r="EA59" s="11"/>
      <c r="EB59" s="11"/>
      <c r="EC59" s="11"/>
      <c r="ED59" s="11"/>
    </row>
    <row r="60" spans="1:134" ht="13.5">
      <c r="A60" s="11"/>
      <c r="B60" s="11"/>
      <c r="C60" s="11"/>
      <c r="D60" s="11"/>
      <c r="E60" s="11"/>
      <c r="F60" s="11"/>
      <c r="G60" s="11"/>
      <c r="H60" s="11"/>
      <c r="I60" s="11"/>
      <c r="J60" s="11"/>
      <c r="K60" s="11"/>
      <c r="L60" s="11"/>
      <c r="M60" s="11"/>
      <c r="N60" s="11"/>
      <c r="O60" s="11"/>
      <c r="P60" s="11"/>
      <c r="Q60" s="11"/>
      <c r="R60" s="11"/>
      <c r="S60" s="11"/>
      <c r="T60" s="11"/>
      <c r="U60" s="11"/>
      <c r="V60" s="11"/>
      <c r="W60" s="11"/>
      <c r="X60" s="11"/>
      <c r="Y60" s="11"/>
      <c r="Z60" s="11"/>
      <c r="AA60" s="11"/>
      <c r="AB60" s="11"/>
      <c r="AC60" s="11"/>
      <c r="AD60" s="11"/>
      <c r="AE60" s="11"/>
      <c r="AF60" s="11"/>
      <c r="AG60" s="11"/>
      <c r="AH60" s="11"/>
      <c r="AI60" s="11"/>
      <c r="AS60" s="11"/>
      <c r="AT60" s="11"/>
      <c r="AU60" s="11"/>
      <c r="AV60" s="11"/>
      <c r="AW60" s="11"/>
      <c r="AX60" s="11"/>
      <c r="CG60" s="11"/>
      <c r="CH60" s="11"/>
      <c r="CI60" s="11"/>
      <c r="CJ60" s="11"/>
      <c r="CK60" s="11"/>
      <c r="CL60" s="11"/>
      <c r="CM60" s="11"/>
      <c r="CN60" s="11"/>
      <c r="CO60" s="11"/>
      <c r="CP60" s="11"/>
      <c r="CQ60" s="11"/>
      <c r="CR60" s="11"/>
      <c r="CS60" s="11"/>
      <c r="CT60" s="11"/>
      <c r="CU60" s="11"/>
      <c r="CV60" s="11"/>
      <c r="CW60" s="11"/>
      <c r="CX60" s="11"/>
      <c r="CY60" s="11"/>
      <c r="CZ60" s="11"/>
      <c r="DA60" s="11"/>
      <c r="DB60" s="136"/>
      <c r="DC60" s="136"/>
      <c r="DD60" s="11"/>
      <c r="DE60" s="11"/>
      <c r="DF60" s="11"/>
      <c r="DG60" s="11"/>
      <c r="DH60" s="11"/>
      <c r="DI60" s="11"/>
      <c r="DJ60" s="11"/>
      <c r="DK60" s="11"/>
      <c r="DL60" s="11"/>
      <c r="DM60" s="11"/>
      <c r="DN60" s="11"/>
      <c r="DO60" s="11"/>
      <c r="DP60" s="11"/>
      <c r="DQ60" s="11"/>
      <c r="DR60" s="11"/>
      <c r="DS60" s="11"/>
      <c r="DT60" s="11"/>
      <c r="DU60" s="11"/>
      <c r="DV60" s="11"/>
      <c r="DW60" s="11"/>
      <c r="DX60" s="11"/>
      <c r="DY60" s="11"/>
      <c r="DZ60" s="11"/>
      <c r="EA60" s="11"/>
      <c r="EB60" s="11"/>
      <c r="EC60" s="11"/>
      <c r="ED60" s="11"/>
    </row>
    <row r="61" spans="1:134" ht="13.5">
      <c r="A61" s="11"/>
      <c r="B61" s="11"/>
      <c r="C61" s="11"/>
      <c r="D61" s="11"/>
      <c r="E61" s="11"/>
      <c r="F61" s="11"/>
      <c r="G61" s="11"/>
      <c r="H61" s="11"/>
      <c r="I61" s="11"/>
      <c r="J61" s="11"/>
      <c r="K61" s="11"/>
      <c r="L61" s="11"/>
      <c r="M61" s="11"/>
      <c r="N61" s="11"/>
      <c r="O61" s="11"/>
      <c r="P61" s="11"/>
      <c r="Q61" s="11"/>
      <c r="R61" s="11"/>
      <c r="S61" s="11"/>
      <c r="T61" s="11"/>
      <c r="U61" s="11"/>
      <c r="V61" s="11"/>
      <c r="W61" s="11"/>
      <c r="X61" s="11"/>
      <c r="Y61" s="11"/>
      <c r="Z61" s="11"/>
      <c r="AA61" s="11"/>
      <c r="AB61" s="11"/>
      <c r="AC61" s="11"/>
      <c r="AD61" s="11"/>
      <c r="AE61" s="11"/>
      <c r="AF61" s="11"/>
      <c r="AG61" s="11"/>
      <c r="AH61" s="11"/>
      <c r="AI61" s="11"/>
      <c r="AS61" s="11"/>
      <c r="AT61" s="11"/>
      <c r="AU61" s="11"/>
      <c r="AV61" s="11"/>
      <c r="AW61" s="11"/>
      <c r="AX61" s="11"/>
      <c r="CG61" s="11"/>
      <c r="CH61" s="11"/>
      <c r="CI61" s="11"/>
      <c r="CJ61" s="11"/>
      <c r="CK61" s="11"/>
      <c r="CL61" s="11"/>
      <c r="CM61" s="11"/>
      <c r="CN61" s="11"/>
      <c r="CO61" s="11"/>
      <c r="CP61" s="11"/>
      <c r="CQ61" s="11"/>
      <c r="CR61" s="11"/>
      <c r="CS61" s="11"/>
      <c r="CT61" s="11"/>
      <c r="CU61" s="11"/>
      <c r="CV61" s="11"/>
      <c r="CW61" s="11"/>
      <c r="CX61" s="11"/>
      <c r="CY61" s="11"/>
      <c r="CZ61" s="11"/>
      <c r="DA61" s="11"/>
      <c r="DB61" s="136"/>
      <c r="DC61" s="136"/>
      <c r="DD61" s="11"/>
      <c r="DE61" s="11"/>
      <c r="DF61" s="11"/>
      <c r="DG61" s="11"/>
      <c r="DH61" s="11"/>
      <c r="DI61" s="11"/>
      <c r="DJ61" s="11"/>
      <c r="DK61" s="11"/>
      <c r="DL61" s="11"/>
      <c r="DM61" s="11"/>
      <c r="DN61" s="11"/>
      <c r="DO61" s="11"/>
      <c r="DP61" s="11"/>
      <c r="DQ61" s="11"/>
      <c r="DR61" s="11"/>
      <c r="DS61" s="11"/>
      <c r="DT61" s="11"/>
      <c r="DU61" s="11"/>
      <c r="DV61" s="11"/>
      <c r="DW61" s="11"/>
      <c r="DX61" s="11"/>
      <c r="DY61" s="11"/>
      <c r="DZ61" s="11"/>
      <c r="EA61" s="11"/>
      <c r="EB61" s="11"/>
      <c r="EC61" s="11"/>
      <c r="ED61" s="11"/>
    </row>
    <row r="62" spans="1:134" ht="13.5">
      <c r="A62" s="11"/>
      <c r="B62" s="11"/>
      <c r="C62" s="11"/>
      <c r="D62" s="11"/>
      <c r="E62" s="11"/>
      <c r="F62" s="11"/>
      <c r="G62" s="11"/>
      <c r="H62" s="11"/>
      <c r="I62" s="11"/>
      <c r="J62" s="11"/>
      <c r="K62" s="11"/>
      <c r="L62" s="11"/>
      <c r="M62" s="11"/>
      <c r="N62" s="11"/>
      <c r="O62" s="11"/>
      <c r="P62" s="11"/>
      <c r="Q62" s="11"/>
      <c r="R62" s="11"/>
      <c r="S62" s="11"/>
      <c r="T62" s="11"/>
      <c r="U62" s="11"/>
      <c r="V62" s="11"/>
      <c r="W62" s="11"/>
      <c r="X62" s="11"/>
      <c r="Y62" s="11"/>
      <c r="Z62" s="11"/>
      <c r="AA62" s="11"/>
      <c r="AB62" s="11"/>
      <c r="AC62" s="11"/>
      <c r="AD62" s="11"/>
      <c r="AE62" s="11"/>
      <c r="AF62" s="11"/>
      <c r="AG62" s="11"/>
      <c r="AH62" s="11"/>
      <c r="AI62" s="11"/>
      <c r="AS62" s="11"/>
      <c r="AT62" s="11"/>
      <c r="AU62" s="11"/>
      <c r="AV62" s="11"/>
      <c r="AW62" s="11"/>
      <c r="AX62" s="11"/>
      <c r="CG62" s="11"/>
      <c r="CH62" s="11"/>
      <c r="CI62" s="11"/>
      <c r="CJ62" s="11"/>
      <c r="CK62" s="11"/>
      <c r="CL62" s="11"/>
      <c r="CM62" s="11"/>
      <c r="CN62" s="11"/>
      <c r="CO62" s="11"/>
      <c r="CP62" s="11"/>
      <c r="CQ62" s="11"/>
      <c r="CR62" s="11"/>
      <c r="CS62" s="11"/>
      <c r="CT62" s="11"/>
      <c r="CU62" s="11"/>
      <c r="CV62" s="11"/>
      <c r="CW62" s="11"/>
      <c r="CX62" s="11"/>
      <c r="CY62" s="11"/>
      <c r="CZ62" s="11"/>
      <c r="DA62" s="11"/>
      <c r="DB62" s="136"/>
      <c r="DC62" s="136"/>
      <c r="DD62" s="11"/>
      <c r="DE62" s="11"/>
      <c r="DF62" s="11"/>
      <c r="DG62" s="11"/>
      <c r="DH62" s="11"/>
      <c r="DI62" s="11"/>
      <c r="DJ62" s="11"/>
      <c r="DK62" s="11"/>
      <c r="DL62" s="11"/>
      <c r="DM62" s="11"/>
      <c r="DN62" s="11"/>
      <c r="DO62" s="11"/>
      <c r="DP62" s="11"/>
      <c r="DQ62" s="11"/>
      <c r="DR62" s="11"/>
      <c r="DS62" s="11"/>
      <c r="DT62" s="11"/>
      <c r="DU62" s="11"/>
      <c r="DV62" s="11"/>
      <c r="DW62" s="11"/>
      <c r="DX62" s="11"/>
      <c r="DY62" s="11"/>
      <c r="DZ62" s="11"/>
      <c r="EA62" s="11"/>
      <c r="EB62" s="11"/>
      <c r="EC62" s="11"/>
      <c r="ED62" s="11"/>
    </row>
    <row r="63" spans="1:134" ht="13.5">
      <c r="A63" s="11"/>
      <c r="B63" s="11"/>
      <c r="C63" s="11"/>
      <c r="D63" s="11"/>
      <c r="E63" s="11"/>
      <c r="F63" s="11"/>
      <c r="G63" s="11"/>
      <c r="H63" s="11"/>
      <c r="I63" s="11"/>
      <c r="J63" s="11"/>
      <c r="K63" s="11"/>
      <c r="L63" s="11"/>
      <c r="M63" s="11"/>
      <c r="N63" s="11"/>
      <c r="O63" s="11"/>
      <c r="P63" s="11"/>
      <c r="Q63" s="11"/>
      <c r="R63" s="11"/>
      <c r="S63" s="11"/>
      <c r="T63" s="11"/>
      <c r="U63" s="11"/>
      <c r="V63" s="11"/>
      <c r="W63" s="11"/>
      <c r="X63" s="11"/>
      <c r="Y63" s="11"/>
      <c r="Z63" s="11"/>
      <c r="AA63" s="11"/>
      <c r="AB63" s="11"/>
      <c r="AC63" s="11"/>
      <c r="AD63" s="11"/>
      <c r="AE63" s="11"/>
      <c r="AF63" s="11"/>
      <c r="AG63" s="11"/>
      <c r="AH63" s="11"/>
      <c r="AI63" s="11"/>
      <c r="AS63" s="11"/>
      <c r="AT63" s="11"/>
      <c r="AU63" s="11"/>
      <c r="AV63" s="11"/>
      <c r="AW63" s="11"/>
      <c r="AX63" s="11"/>
      <c r="CG63" s="11"/>
      <c r="CH63" s="11"/>
      <c r="CI63" s="11"/>
      <c r="CJ63" s="11"/>
      <c r="CK63" s="11"/>
      <c r="CL63" s="11"/>
      <c r="CM63" s="11"/>
      <c r="CN63" s="11"/>
      <c r="CO63" s="11"/>
      <c r="CP63" s="11"/>
      <c r="CQ63" s="11"/>
      <c r="CR63" s="11"/>
      <c r="CS63" s="11"/>
      <c r="CT63" s="11"/>
      <c r="CU63" s="11"/>
      <c r="CV63" s="11"/>
      <c r="CW63" s="11"/>
      <c r="CX63" s="11"/>
      <c r="CY63" s="11"/>
      <c r="CZ63" s="11"/>
      <c r="DA63" s="11"/>
      <c r="DB63" s="136"/>
      <c r="DC63" s="136"/>
      <c r="DD63" s="11"/>
      <c r="DE63" s="11"/>
      <c r="DF63" s="11"/>
      <c r="DG63" s="11"/>
      <c r="DH63" s="11"/>
      <c r="DI63" s="11"/>
      <c r="DJ63" s="11"/>
      <c r="DK63" s="11"/>
      <c r="DL63" s="11"/>
      <c r="DM63" s="11"/>
      <c r="DN63" s="11"/>
      <c r="DO63" s="11"/>
      <c r="DP63" s="11"/>
      <c r="DQ63" s="11"/>
      <c r="DR63" s="11"/>
      <c r="DS63" s="11"/>
      <c r="DT63" s="11"/>
      <c r="DU63" s="11"/>
      <c r="DV63" s="11"/>
      <c r="DW63" s="11"/>
      <c r="DX63" s="11"/>
      <c r="DY63" s="11"/>
      <c r="DZ63" s="11"/>
      <c r="EA63" s="11"/>
      <c r="EB63" s="11"/>
      <c r="EC63" s="11"/>
      <c r="ED63" s="11"/>
    </row>
    <row r="64" spans="1:134" ht="13.5">
      <c r="A64" s="11"/>
      <c r="B64" s="11"/>
      <c r="C64" s="11"/>
      <c r="D64" s="11"/>
      <c r="E64" s="11"/>
      <c r="F64" s="11"/>
      <c r="G64" s="11"/>
      <c r="H64" s="11"/>
      <c r="I64" s="11"/>
      <c r="J64" s="11"/>
      <c r="K64" s="11"/>
      <c r="L64" s="11"/>
      <c r="M64" s="11"/>
      <c r="N64" s="11"/>
      <c r="O64" s="11"/>
      <c r="P64" s="11"/>
      <c r="Q64" s="11"/>
      <c r="R64" s="11"/>
      <c r="S64" s="11"/>
      <c r="T64" s="11"/>
      <c r="U64" s="11"/>
      <c r="V64" s="11"/>
      <c r="W64" s="11"/>
      <c r="X64" s="11"/>
      <c r="Y64" s="11"/>
      <c r="Z64" s="11"/>
      <c r="AA64" s="11"/>
      <c r="AB64" s="11"/>
      <c r="AC64" s="11"/>
      <c r="AD64" s="11"/>
      <c r="AE64" s="11"/>
      <c r="AF64" s="11"/>
      <c r="AG64" s="11"/>
      <c r="AH64" s="11"/>
      <c r="AI64" s="11"/>
      <c r="AS64" s="11"/>
      <c r="AT64" s="11"/>
      <c r="AU64" s="11"/>
      <c r="AV64" s="11"/>
      <c r="AW64" s="11"/>
      <c r="AX64" s="11"/>
      <c r="CG64" s="11"/>
      <c r="CH64" s="11"/>
      <c r="CI64" s="11"/>
      <c r="CJ64" s="11"/>
      <c r="CK64" s="11"/>
      <c r="CL64" s="11"/>
      <c r="CM64" s="11"/>
      <c r="CN64" s="11"/>
      <c r="CO64" s="11"/>
      <c r="CP64" s="11"/>
      <c r="CQ64" s="11"/>
      <c r="CR64" s="11"/>
      <c r="CS64" s="11"/>
      <c r="CT64" s="11"/>
      <c r="CU64" s="11"/>
      <c r="CV64" s="11"/>
      <c r="CW64" s="11"/>
      <c r="CX64" s="11"/>
      <c r="CY64" s="11"/>
      <c r="CZ64" s="11"/>
      <c r="DA64" s="11"/>
      <c r="DB64" s="136"/>
      <c r="DC64" s="136"/>
      <c r="DD64" s="11"/>
      <c r="DE64" s="11"/>
      <c r="DF64" s="11"/>
      <c r="DG64" s="11"/>
      <c r="DH64" s="11"/>
      <c r="DI64" s="11"/>
      <c r="DJ64" s="11"/>
      <c r="DK64" s="11"/>
      <c r="DL64" s="11"/>
      <c r="DM64" s="11"/>
      <c r="DN64" s="11"/>
      <c r="DO64" s="11"/>
      <c r="DP64" s="11"/>
      <c r="DQ64" s="11"/>
      <c r="DR64" s="11"/>
      <c r="DS64" s="11"/>
      <c r="DT64" s="11"/>
      <c r="DU64" s="11"/>
      <c r="DV64" s="11"/>
      <c r="DW64" s="11"/>
      <c r="DX64" s="11"/>
      <c r="DY64" s="11"/>
      <c r="DZ64" s="11"/>
      <c r="EA64" s="11"/>
      <c r="EB64" s="11"/>
      <c r="EC64" s="11"/>
      <c r="ED64" s="11"/>
    </row>
    <row r="65" spans="1:134" ht="13.5">
      <c r="A65" s="11"/>
      <c r="B65" s="11"/>
      <c r="C65" s="11"/>
      <c r="D65" s="11"/>
      <c r="E65" s="11"/>
      <c r="F65" s="11"/>
      <c r="G65" s="11"/>
      <c r="H65" s="11"/>
      <c r="I65" s="11"/>
      <c r="J65" s="11"/>
      <c r="K65" s="11"/>
      <c r="L65" s="11"/>
      <c r="M65" s="11"/>
      <c r="N65" s="11"/>
      <c r="O65" s="11"/>
      <c r="P65" s="11"/>
      <c r="Q65" s="11"/>
      <c r="R65" s="11"/>
      <c r="S65" s="11"/>
      <c r="T65" s="11"/>
      <c r="U65" s="11"/>
      <c r="V65" s="11"/>
      <c r="W65" s="11"/>
      <c r="X65" s="11"/>
      <c r="Y65" s="11"/>
      <c r="Z65" s="11"/>
      <c r="AA65" s="11"/>
      <c r="AB65" s="11"/>
      <c r="AC65" s="11"/>
      <c r="AD65" s="11"/>
      <c r="AE65" s="11"/>
      <c r="AF65" s="11"/>
      <c r="AG65" s="11"/>
      <c r="AH65" s="11"/>
      <c r="AI65" s="11"/>
      <c r="AS65" s="11"/>
      <c r="AT65" s="11"/>
      <c r="AU65" s="11"/>
      <c r="AV65" s="11"/>
      <c r="AW65" s="11"/>
      <c r="AX65" s="11"/>
      <c r="CG65" s="11"/>
      <c r="CH65" s="11"/>
      <c r="CI65" s="11"/>
      <c r="CJ65" s="11"/>
      <c r="CK65" s="11"/>
      <c r="CL65" s="11"/>
      <c r="CM65" s="11"/>
      <c r="CN65" s="11"/>
      <c r="CO65" s="11"/>
      <c r="CP65" s="11"/>
      <c r="CQ65" s="11"/>
      <c r="CR65" s="11"/>
      <c r="CS65" s="11"/>
      <c r="CT65" s="11"/>
      <c r="CU65" s="11"/>
      <c r="CV65" s="11"/>
      <c r="CW65" s="11"/>
      <c r="CX65" s="11"/>
      <c r="CY65" s="11"/>
      <c r="CZ65" s="11"/>
      <c r="DA65" s="11"/>
      <c r="DB65" s="136"/>
      <c r="DC65" s="136"/>
      <c r="DD65" s="11"/>
      <c r="DE65" s="11"/>
      <c r="DF65" s="11"/>
      <c r="DG65" s="11"/>
      <c r="DH65" s="11"/>
      <c r="DI65" s="11"/>
      <c r="DJ65" s="11"/>
      <c r="DK65" s="11"/>
      <c r="DL65" s="11"/>
      <c r="DM65" s="11"/>
      <c r="DN65" s="11"/>
      <c r="DO65" s="11"/>
      <c r="DP65" s="11"/>
      <c r="DQ65" s="11"/>
      <c r="DR65" s="11"/>
      <c r="DS65" s="11"/>
      <c r="DT65" s="11"/>
      <c r="DU65" s="11"/>
      <c r="DV65" s="11"/>
      <c r="DW65" s="11"/>
      <c r="DX65" s="11"/>
      <c r="DY65" s="11"/>
      <c r="DZ65" s="11"/>
      <c r="EA65" s="11"/>
      <c r="EB65" s="11"/>
      <c r="EC65" s="11"/>
      <c r="ED65" s="11"/>
    </row>
    <row r="66" spans="1:134" ht="13.5">
      <c r="A66" s="11"/>
      <c r="B66" s="11"/>
      <c r="C66" s="11"/>
      <c r="D66" s="11"/>
      <c r="E66" s="11"/>
      <c r="F66" s="11"/>
      <c r="G66" s="11"/>
      <c r="H66" s="11"/>
      <c r="I66" s="11"/>
      <c r="J66" s="11"/>
      <c r="K66" s="11"/>
      <c r="L66" s="11"/>
      <c r="M66" s="11"/>
      <c r="N66" s="11"/>
      <c r="O66" s="11"/>
      <c r="P66" s="11"/>
      <c r="Q66" s="11"/>
      <c r="R66" s="11"/>
      <c r="S66" s="11"/>
      <c r="T66" s="11"/>
      <c r="U66" s="11"/>
      <c r="V66" s="11"/>
      <c r="W66" s="11"/>
      <c r="X66" s="11"/>
      <c r="Y66" s="11"/>
      <c r="Z66" s="11"/>
      <c r="AA66" s="11"/>
      <c r="AB66" s="11"/>
      <c r="AC66" s="11"/>
      <c r="AD66" s="11"/>
      <c r="AE66" s="11"/>
      <c r="AF66" s="11"/>
      <c r="AG66" s="11"/>
      <c r="AH66" s="11"/>
      <c r="AI66" s="11"/>
      <c r="AS66" s="11"/>
      <c r="AT66" s="11"/>
      <c r="AU66" s="11"/>
      <c r="AV66" s="11"/>
      <c r="AW66" s="11"/>
      <c r="AX66" s="11"/>
      <c r="CG66" s="11"/>
      <c r="CH66" s="11"/>
      <c r="CI66" s="11"/>
      <c r="CJ66" s="11"/>
      <c r="CK66" s="11"/>
      <c r="CL66" s="11"/>
      <c r="CM66" s="11"/>
      <c r="CN66" s="11"/>
      <c r="CO66" s="11"/>
      <c r="CP66" s="11"/>
      <c r="CQ66" s="11"/>
      <c r="CR66" s="11"/>
      <c r="CS66" s="11"/>
      <c r="CT66" s="11"/>
      <c r="CU66" s="11"/>
      <c r="CV66" s="11"/>
      <c r="CW66" s="11"/>
      <c r="CX66" s="11"/>
      <c r="CY66" s="11"/>
      <c r="CZ66" s="11"/>
      <c r="DA66" s="11"/>
      <c r="DB66" s="136"/>
      <c r="DC66" s="136"/>
      <c r="DD66" s="11"/>
      <c r="DE66" s="11"/>
      <c r="DF66" s="11"/>
      <c r="DG66" s="11"/>
      <c r="DH66" s="11"/>
      <c r="DI66" s="11"/>
      <c r="DJ66" s="11"/>
      <c r="DK66" s="11"/>
      <c r="DL66" s="11"/>
      <c r="DM66" s="11"/>
      <c r="DN66" s="11"/>
      <c r="DO66" s="11"/>
      <c r="DP66" s="11"/>
      <c r="DQ66" s="11"/>
      <c r="DR66" s="11"/>
      <c r="DS66" s="11"/>
      <c r="DT66" s="11"/>
      <c r="DU66" s="11"/>
      <c r="DV66" s="11"/>
      <c r="DW66" s="11"/>
      <c r="DX66" s="11"/>
      <c r="DY66" s="11"/>
      <c r="DZ66" s="11"/>
      <c r="EA66" s="11"/>
      <c r="EB66" s="11"/>
      <c r="EC66" s="11"/>
      <c r="ED66" s="11"/>
    </row>
    <row r="67" spans="1:134" ht="13.5">
      <c r="A67" s="11"/>
      <c r="B67" s="11"/>
      <c r="C67" s="11"/>
      <c r="D67" s="11"/>
      <c r="E67" s="11"/>
      <c r="F67" s="11"/>
      <c r="G67" s="11"/>
      <c r="H67" s="11"/>
      <c r="I67" s="11"/>
      <c r="J67" s="11"/>
      <c r="K67" s="11"/>
      <c r="L67" s="11"/>
      <c r="M67" s="11"/>
      <c r="N67" s="11"/>
      <c r="O67" s="11"/>
      <c r="P67" s="11"/>
      <c r="Q67" s="11"/>
      <c r="R67" s="11"/>
      <c r="S67" s="11"/>
      <c r="T67" s="11"/>
      <c r="U67" s="11"/>
      <c r="V67" s="11"/>
      <c r="W67" s="11"/>
      <c r="X67" s="11"/>
      <c r="Y67" s="11"/>
      <c r="Z67" s="11"/>
      <c r="AA67" s="11"/>
      <c r="AB67" s="11"/>
      <c r="AC67" s="11"/>
      <c r="AD67" s="11"/>
      <c r="AE67" s="11"/>
      <c r="AF67" s="11"/>
      <c r="AG67" s="11"/>
      <c r="AH67" s="11"/>
      <c r="AI67" s="11"/>
      <c r="AS67" s="11"/>
      <c r="AT67" s="11"/>
      <c r="AU67" s="11"/>
      <c r="AV67" s="11"/>
      <c r="AW67" s="11"/>
      <c r="AX67" s="11"/>
      <c r="CG67" s="11"/>
      <c r="CH67" s="11"/>
      <c r="CI67" s="11"/>
      <c r="CJ67" s="11"/>
      <c r="CK67" s="11"/>
      <c r="CL67" s="11"/>
      <c r="CM67" s="11"/>
      <c r="CN67" s="11"/>
      <c r="CO67" s="11"/>
      <c r="CP67" s="11"/>
      <c r="CQ67" s="11"/>
      <c r="CR67" s="11"/>
      <c r="CS67" s="11"/>
      <c r="CT67" s="11"/>
      <c r="CU67" s="11"/>
      <c r="CV67" s="11"/>
      <c r="CW67" s="11"/>
      <c r="CX67" s="11"/>
      <c r="CY67" s="11"/>
      <c r="CZ67" s="11"/>
      <c r="DA67" s="11"/>
      <c r="DB67" s="136"/>
      <c r="DC67" s="136"/>
      <c r="DD67" s="11"/>
      <c r="DE67" s="11"/>
      <c r="DF67" s="11"/>
      <c r="DG67" s="11"/>
      <c r="DH67" s="11"/>
      <c r="DI67" s="11"/>
      <c r="DJ67" s="11"/>
      <c r="DK67" s="11"/>
      <c r="DL67" s="11"/>
      <c r="DM67" s="11"/>
      <c r="DN67" s="11"/>
      <c r="DO67" s="11"/>
      <c r="DP67" s="11"/>
      <c r="DQ67" s="11"/>
      <c r="DR67" s="11"/>
      <c r="DS67" s="11"/>
      <c r="DT67" s="11"/>
      <c r="DU67" s="11"/>
      <c r="DV67" s="11"/>
      <c r="DW67" s="11"/>
      <c r="DX67" s="11"/>
      <c r="DY67" s="11"/>
      <c r="DZ67" s="11"/>
      <c r="EA67" s="11"/>
      <c r="EB67" s="11"/>
      <c r="EC67" s="11"/>
      <c r="ED67" s="11"/>
    </row>
    <row r="68" spans="1:134" ht="13.5">
      <c r="A68" s="11"/>
      <c r="B68" s="11"/>
      <c r="C68" s="11"/>
      <c r="D68" s="11"/>
      <c r="E68" s="11"/>
      <c r="F68" s="11"/>
      <c r="G68" s="11"/>
      <c r="H68" s="11"/>
      <c r="I68" s="11"/>
      <c r="J68" s="11"/>
      <c r="K68" s="11"/>
      <c r="L68" s="11"/>
      <c r="M68" s="11"/>
      <c r="N68" s="11"/>
      <c r="O68" s="11"/>
      <c r="P68" s="11"/>
      <c r="Q68" s="11"/>
      <c r="R68" s="11"/>
      <c r="S68" s="11"/>
      <c r="T68" s="11"/>
      <c r="U68" s="11"/>
      <c r="V68" s="11"/>
      <c r="W68" s="11"/>
      <c r="X68" s="11"/>
      <c r="Y68" s="11"/>
      <c r="Z68" s="11"/>
      <c r="AA68" s="11"/>
      <c r="AB68" s="11"/>
      <c r="AC68" s="11"/>
      <c r="AD68" s="11"/>
      <c r="AE68" s="11"/>
      <c r="AF68" s="11"/>
      <c r="AG68" s="11"/>
      <c r="AH68" s="11"/>
      <c r="AI68" s="11"/>
      <c r="AS68" s="11"/>
      <c r="AT68" s="11"/>
      <c r="AU68" s="11"/>
      <c r="AV68" s="11"/>
      <c r="AW68" s="11"/>
      <c r="AX68" s="11"/>
      <c r="CG68" s="11"/>
      <c r="CH68" s="11"/>
      <c r="CI68" s="11"/>
      <c r="CJ68" s="11"/>
      <c r="CK68" s="11"/>
      <c r="CL68" s="11"/>
      <c r="CM68" s="11"/>
      <c r="CN68" s="11"/>
      <c r="CO68" s="11"/>
      <c r="CP68" s="11"/>
      <c r="CQ68" s="11"/>
      <c r="CR68" s="11"/>
      <c r="CS68" s="11"/>
      <c r="CT68" s="11"/>
      <c r="CU68" s="11"/>
      <c r="CV68" s="11"/>
      <c r="CW68" s="11"/>
      <c r="CX68" s="11"/>
      <c r="CY68" s="11"/>
      <c r="CZ68" s="11"/>
      <c r="DA68" s="11"/>
      <c r="DB68" s="136"/>
      <c r="DC68" s="136"/>
      <c r="DD68" s="11"/>
      <c r="DE68" s="11"/>
      <c r="DF68" s="11"/>
      <c r="DG68" s="11"/>
      <c r="DH68" s="11"/>
      <c r="DI68" s="11"/>
      <c r="DJ68" s="11"/>
      <c r="DK68" s="11"/>
      <c r="DL68" s="11"/>
      <c r="DM68" s="11"/>
      <c r="DN68" s="11"/>
      <c r="DO68" s="11"/>
      <c r="DP68" s="11"/>
      <c r="DQ68" s="11"/>
      <c r="DR68" s="11"/>
      <c r="DS68" s="11"/>
      <c r="DT68" s="11"/>
      <c r="DU68" s="11"/>
      <c r="DV68" s="11"/>
      <c r="DW68" s="11"/>
      <c r="DX68" s="11"/>
      <c r="DY68" s="11"/>
      <c r="DZ68" s="11"/>
      <c r="EA68" s="11"/>
      <c r="EB68" s="11"/>
      <c r="EC68" s="11"/>
      <c r="ED68" s="11"/>
    </row>
    <row r="69" spans="1:134" ht="13.5">
      <c r="A69" s="11"/>
      <c r="B69" s="11"/>
      <c r="C69" s="11"/>
      <c r="D69" s="11"/>
      <c r="E69" s="11"/>
      <c r="F69" s="11"/>
      <c r="G69" s="11"/>
      <c r="H69" s="11"/>
      <c r="I69" s="11"/>
      <c r="J69" s="11"/>
      <c r="K69" s="11"/>
      <c r="L69" s="11"/>
      <c r="M69" s="11"/>
      <c r="N69" s="11"/>
      <c r="O69" s="11"/>
      <c r="P69" s="11"/>
      <c r="Q69" s="11"/>
      <c r="R69" s="11"/>
      <c r="S69" s="11"/>
      <c r="T69" s="11"/>
      <c r="U69" s="11"/>
      <c r="V69" s="11"/>
      <c r="W69" s="11"/>
      <c r="X69" s="11"/>
      <c r="Y69" s="11"/>
      <c r="Z69" s="11"/>
      <c r="AA69" s="11"/>
      <c r="AB69" s="11"/>
      <c r="AC69" s="11"/>
      <c r="AD69" s="11"/>
      <c r="AE69" s="11"/>
      <c r="AF69" s="11"/>
      <c r="AG69" s="11"/>
      <c r="AH69" s="11"/>
      <c r="AI69" s="11"/>
      <c r="AS69" s="11"/>
      <c r="AT69" s="11"/>
      <c r="AU69" s="11"/>
      <c r="AV69" s="11"/>
      <c r="AW69" s="11"/>
      <c r="AX69" s="11"/>
      <c r="CG69" s="11"/>
      <c r="CH69" s="11"/>
      <c r="CI69" s="11"/>
      <c r="CJ69" s="11"/>
      <c r="CK69" s="11"/>
      <c r="CL69" s="11"/>
      <c r="CM69" s="11"/>
      <c r="CN69" s="11"/>
      <c r="CO69" s="11"/>
      <c r="CP69" s="11"/>
      <c r="CQ69" s="11"/>
      <c r="CR69" s="11"/>
      <c r="CS69" s="11"/>
      <c r="CT69" s="11"/>
      <c r="CU69" s="11"/>
      <c r="CV69" s="11"/>
      <c r="CW69" s="11"/>
      <c r="CX69" s="11"/>
      <c r="CY69" s="11"/>
      <c r="CZ69" s="11"/>
      <c r="DA69" s="11"/>
      <c r="DB69" s="136"/>
      <c r="DC69" s="136"/>
      <c r="DD69" s="11"/>
      <c r="DE69" s="11"/>
      <c r="DF69" s="11"/>
      <c r="DG69" s="11"/>
      <c r="DH69" s="11"/>
      <c r="DI69" s="11"/>
      <c r="DJ69" s="11"/>
      <c r="DK69" s="11"/>
      <c r="DL69" s="11"/>
      <c r="DM69" s="11"/>
      <c r="DN69" s="11"/>
      <c r="DO69" s="11"/>
      <c r="DP69" s="11"/>
      <c r="DQ69" s="11"/>
      <c r="DR69" s="11"/>
      <c r="DS69" s="11"/>
      <c r="DT69" s="11"/>
      <c r="DU69" s="11"/>
      <c r="DV69" s="11"/>
      <c r="DW69" s="11"/>
      <c r="DX69" s="11"/>
      <c r="DY69" s="11"/>
      <c r="DZ69" s="11"/>
      <c r="EA69" s="11"/>
      <c r="EB69" s="11"/>
      <c r="EC69" s="11"/>
      <c r="ED69" s="11"/>
    </row>
    <row r="70" spans="1:134" ht="13.5">
      <c r="A70" s="11"/>
      <c r="B70" s="11"/>
      <c r="C70" s="11"/>
      <c r="D70" s="11"/>
      <c r="E70" s="11"/>
      <c r="F70" s="11"/>
      <c r="G70" s="11"/>
      <c r="H70" s="11"/>
      <c r="I70" s="11"/>
      <c r="J70" s="11"/>
      <c r="K70" s="11"/>
      <c r="L70" s="11"/>
      <c r="M70" s="11"/>
      <c r="N70" s="11"/>
      <c r="O70" s="11"/>
      <c r="P70" s="11"/>
      <c r="Q70" s="11"/>
      <c r="R70" s="11"/>
      <c r="S70" s="11"/>
      <c r="T70" s="11"/>
      <c r="U70" s="11"/>
      <c r="V70" s="11"/>
      <c r="W70" s="11"/>
      <c r="X70" s="11"/>
      <c r="Y70" s="11"/>
      <c r="Z70" s="11"/>
      <c r="AA70" s="11"/>
      <c r="AB70" s="11"/>
      <c r="AC70" s="11"/>
      <c r="AD70" s="11"/>
      <c r="AE70" s="11"/>
      <c r="AF70" s="11"/>
      <c r="AG70" s="11"/>
      <c r="AH70" s="11"/>
      <c r="AI70" s="11"/>
      <c r="AS70" s="11"/>
      <c r="AT70" s="11"/>
      <c r="AU70" s="11"/>
      <c r="AV70" s="11"/>
      <c r="AW70" s="11"/>
      <c r="AX70" s="11"/>
      <c r="CG70" s="11"/>
      <c r="CH70" s="11"/>
      <c r="CI70" s="11"/>
      <c r="CJ70" s="11"/>
      <c r="CK70" s="11"/>
      <c r="CL70" s="11"/>
      <c r="CM70" s="11"/>
      <c r="CN70" s="11"/>
      <c r="CO70" s="11"/>
      <c r="CP70" s="11"/>
      <c r="CQ70" s="11"/>
      <c r="CR70" s="11"/>
      <c r="CS70" s="11"/>
      <c r="CT70" s="11"/>
      <c r="CU70" s="11"/>
      <c r="CV70" s="11"/>
      <c r="CW70" s="11"/>
      <c r="CX70" s="11"/>
      <c r="CY70" s="11"/>
      <c r="CZ70" s="11"/>
      <c r="DA70" s="11"/>
      <c r="DB70" s="136"/>
      <c r="DC70" s="136"/>
      <c r="DD70" s="11"/>
      <c r="DE70" s="11"/>
      <c r="DF70" s="11"/>
      <c r="DG70" s="11"/>
      <c r="DH70" s="11"/>
      <c r="DI70" s="11"/>
      <c r="DJ70" s="11"/>
      <c r="DK70" s="11"/>
      <c r="DL70" s="11"/>
      <c r="DM70" s="11"/>
      <c r="DN70" s="11"/>
      <c r="DO70" s="11"/>
      <c r="DP70" s="11"/>
      <c r="DQ70" s="11"/>
      <c r="DR70" s="11"/>
      <c r="DS70" s="11"/>
      <c r="DT70" s="11"/>
      <c r="DU70" s="11"/>
      <c r="DV70" s="11"/>
      <c r="DW70" s="11"/>
      <c r="DX70" s="11"/>
      <c r="DY70" s="11"/>
      <c r="DZ70" s="11"/>
      <c r="EA70" s="11"/>
      <c r="EB70" s="11"/>
      <c r="EC70" s="11"/>
      <c r="ED70" s="11"/>
    </row>
    <row r="71" spans="1:134" ht="13.5">
      <c r="A71" s="11"/>
      <c r="B71" s="11"/>
      <c r="C71" s="11"/>
      <c r="D71" s="11"/>
      <c r="E71" s="11"/>
      <c r="F71" s="11"/>
      <c r="G71" s="11"/>
      <c r="H71" s="11"/>
      <c r="I71" s="11"/>
      <c r="J71" s="11"/>
      <c r="K71" s="11"/>
      <c r="L71" s="11"/>
      <c r="M71" s="11"/>
      <c r="N71" s="11"/>
      <c r="O71" s="11"/>
      <c r="P71" s="11"/>
      <c r="Q71" s="11"/>
      <c r="R71" s="11"/>
      <c r="S71" s="11"/>
      <c r="T71" s="11"/>
      <c r="U71" s="11"/>
      <c r="V71" s="11"/>
      <c r="W71" s="11"/>
      <c r="X71" s="11"/>
      <c r="Y71" s="11"/>
      <c r="Z71" s="11"/>
      <c r="AA71" s="11"/>
      <c r="AB71" s="11"/>
      <c r="AC71" s="11"/>
      <c r="AD71" s="11"/>
      <c r="AE71" s="11"/>
      <c r="AF71" s="11"/>
      <c r="AG71" s="11"/>
      <c r="AH71" s="11"/>
      <c r="AI71" s="11"/>
      <c r="AS71" s="11"/>
      <c r="AT71" s="11"/>
      <c r="AU71" s="11"/>
      <c r="AV71" s="11"/>
      <c r="AW71" s="11"/>
      <c r="AX71" s="11"/>
      <c r="CG71" s="11"/>
      <c r="CH71" s="11"/>
      <c r="CI71" s="11"/>
      <c r="CJ71" s="11"/>
      <c r="CK71" s="11"/>
      <c r="CL71" s="11"/>
      <c r="CM71" s="11"/>
      <c r="CN71" s="11"/>
      <c r="CO71" s="11"/>
      <c r="CP71" s="11"/>
      <c r="CQ71" s="11"/>
      <c r="CR71" s="11"/>
      <c r="CS71" s="11"/>
      <c r="CT71" s="11"/>
      <c r="CU71" s="11"/>
      <c r="CV71" s="11"/>
      <c r="CW71" s="11"/>
      <c r="CX71" s="11"/>
      <c r="CY71" s="11"/>
      <c r="CZ71" s="11"/>
      <c r="DA71" s="11"/>
      <c r="DB71" s="136"/>
      <c r="DC71" s="136"/>
      <c r="DD71" s="11"/>
      <c r="DE71" s="11"/>
      <c r="DF71" s="11"/>
      <c r="DG71" s="11"/>
      <c r="DH71" s="11"/>
      <c r="DI71" s="11"/>
      <c r="DJ71" s="11"/>
      <c r="DK71" s="11"/>
      <c r="DL71" s="11"/>
      <c r="DM71" s="11"/>
      <c r="DN71" s="11"/>
      <c r="DO71" s="11"/>
      <c r="DP71" s="11"/>
      <c r="DQ71" s="11"/>
      <c r="DR71" s="11"/>
      <c r="DS71" s="11"/>
      <c r="DT71" s="11"/>
      <c r="DU71" s="11"/>
      <c r="DV71" s="11"/>
      <c r="DW71" s="11"/>
      <c r="DX71" s="11"/>
      <c r="DY71" s="11"/>
      <c r="DZ71" s="11"/>
      <c r="EA71" s="11"/>
      <c r="EB71" s="11"/>
      <c r="EC71" s="11"/>
      <c r="ED71" s="11"/>
    </row>
    <row r="72" spans="1:134" ht="13.5">
      <c r="A72" s="11"/>
      <c r="B72" s="11"/>
      <c r="C72" s="11"/>
      <c r="D72" s="11"/>
      <c r="E72" s="11"/>
      <c r="F72" s="11"/>
      <c r="G72" s="11"/>
      <c r="H72" s="11"/>
      <c r="I72" s="11"/>
      <c r="J72" s="11"/>
      <c r="K72" s="11"/>
      <c r="L72" s="11"/>
      <c r="M72" s="11"/>
      <c r="N72" s="11"/>
      <c r="O72" s="11"/>
      <c r="P72" s="11"/>
      <c r="Q72" s="11"/>
      <c r="R72" s="11"/>
      <c r="S72" s="11"/>
      <c r="T72" s="11"/>
      <c r="U72" s="11"/>
      <c r="V72" s="11"/>
      <c r="W72" s="11"/>
      <c r="X72" s="11"/>
      <c r="Y72" s="11"/>
      <c r="Z72" s="11"/>
      <c r="AA72" s="11"/>
      <c r="AB72" s="11"/>
      <c r="AC72" s="11"/>
      <c r="AD72" s="11"/>
      <c r="AE72" s="11"/>
      <c r="AF72" s="11"/>
      <c r="AG72" s="11"/>
      <c r="AH72" s="11"/>
      <c r="AI72" s="11"/>
      <c r="AS72" s="11"/>
      <c r="AT72" s="11"/>
      <c r="AU72" s="11"/>
      <c r="AV72" s="11"/>
      <c r="AW72" s="11"/>
      <c r="AX72" s="11"/>
      <c r="CG72" s="11"/>
      <c r="CH72" s="11"/>
      <c r="CI72" s="11"/>
      <c r="CJ72" s="11"/>
      <c r="CK72" s="11"/>
      <c r="CL72" s="11"/>
      <c r="CM72" s="11"/>
      <c r="CN72" s="11"/>
      <c r="CO72" s="11"/>
      <c r="CP72" s="11"/>
      <c r="CQ72" s="11"/>
      <c r="CR72" s="11"/>
      <c r="CS72" s="11"/>
      <c r="CT72" s="11"/>
      <c r="CU72" s="11"/>
      <c r="CV72" s="11"/>
      <c r="CW72" s="11"/>
      <c r="CX72" s="11"/>
      <c r="CY72" s="11"/>
      <c r="CZ72" s="11"/>
      <c r="DA72" s="11"/>
      <c r="DB72" s="136"/>
      <c r="DC72" s="136"/>
      <c r="DD72" s="11"/>
      <c r="DE72" s="11"/>
      <c r="DF72" s="11"/>
      <c r="DG72" s="11"/>
      <c r="DH72" s="11"/>
      <c r="DI72" s="11"/>
      <c r="DJ72" s="11"/>
      <c r="DK72" s="11"/>
      <c r="DL72" s="11"/>
      <c r="DM72" s="11"/>
      <c r="DN72" s="11"/>
      <c r="DO72" s="11"/>
      <c r="DP72" s="11"/>
      <c r="DQ72" s="11"/>
      <c r="DR72" s="11"/>
      <c r="DS72" s="11"/>
      <c r="DT72" s="11"/>
      <c r="DU72" s="11"/>
      <c r="DV72" s="11"/>
      <c r="DW72" s="11"/>
      <c r="DX72" s="11"/>
      <c r="DY72" s="11"/>
      <c r="DZ72" s="11"/>
      <c r="EA72" s="11"/>
      <c r="EB72" s="11"/>
      <c r="EC72" s="11"/>
      <c r="ED72" s="11"/>
    </row>
    <row r="73" spans="1:134" ht="13.5">
      <c r="A73" s="11"/>
      <c r="B73" s="11"/>
      <c r="C73" s="11"/>
      <c r="D73" s="11"/>
      <c r="E73" s="11"/>
      <c r="F73" s="11"/>
      <c r="G73" s="11"/>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S73" s="11"/>
      <c r="AT73" s="11"/>
      <c r="AU73" s="11"/>
      <c r="AV73" s="11"/>
      <c r="AW73" s="11"/>
      <c r="AX73" s="11"/>
      <c r="CG73" s="11"/>
      <c r="CH73" s="11"/>
      <c r="CI73" s="11"/>
      <c r="CJ73" s="11"/>
      <c r="CK73" s="11"/>
      <c r="CL73" s="11"/>
      <c r="CM73" s="11"/>
      <c r="CN73" s="11"/>
      <c r="CO73" s="11"/>
      <c r="CP73" s="11"/>
      <c r="CQ73" s="11"/>
      <c r="CR73" s="11"/>
      <c r="CS73" s="11"/>
      <c r="CT73" s="11"/>
      <c r="CU73" s="11"/>
      <c r="CV73" s="11"/>
      <c r="CW73" s="11"/>
      <c r="CX73" s="11"/>
      <c r="CY73" s="11"/>
      <c r="CZ73" s="11"/>
      <c r="DA73" s="11"/>
      <c r="DB73" s="136"/>
      <c r="DC73" s="136"/>
      <c r="DD73" s="11"/>
      <c r="DE73" s="11"/>
      <c r="DF73" s="11"/>
      <c r="DG73" s="11"/>
      <c r="DH73" s="11"/>
      <c r="DI73" s="11"/>
      <c r="DJ73" s="11"/>
      <c r="DK73" s="11"/>
      <c r="DL73" s="11"/>
      <c r="DM73" s="11"/>
      <c r="DN73" s="11"/>
      <c r="DO73" s="11"/>
      <c r="DP73" s="11"/>
      <c r="DQ73" s="11"/>
      <c r="DR73" s="11"/>
      <c r="DS73" s="11"/>
      <c r="DT73" s="11"/>
      <c r="DU73" s="11"/>
      <c r="DV73" s="11"/>
      <c r="DW73" s="11"/>
      <c r="DX73" s="11"/>
      <c r="DY73" s="11"/>
      <c r="DZ73" s="11"/>
      <c r="EA73" s="11"/>
      <c r="EB73" s="11"/>
      <c r="EC73" s="11"/>
      <c r="ED73" s="11"/>
    </row>
    <row r="74" spans="1:134" ht="13.5">
      <c r="A74" s="11"/>
      <c r="B74" s="11"/>
      <c r="C74" s="11"/>
      <c r="D74" s="11"/>
      <c r="E74" s="11"/>
      <c r="F74" s="11"/>
      <c r="G74" s="11"/>
      <c r="H74" s="11"/>
      <c r="I74" s="11"/>
      <c r="J74" s="11"/>
      <c r="K74" s="11"/>
      <c r="L74" s="11"/>
      <c r="M74" s="11"/>
      <c r="N74" s="11"/>
      <c r="O74" s="11"/>
      <c r="P74" s="11"/>
      <c r="Q74" s="11"/>
      <c r="R74" s="11"/>
      <c r="S74" s="11"/>
      <c r="T74" s="11"/>
      <c r="U74" s="11"/>
      <c r="V74" s="11"/>
      <c r="W74" s="11"/>
      <c r="X74" s="11"/>
      <c r="Y74" s="11"/>
      <c r="Z74" s="11"/>
      <c r="AA74" s="11"/>
      <c r="AB74" s="11"/>
      <c r="AC74" s="11"/>
      <c r="AD74" s="11"/>
      <c r="AE74" s="11"/>
      <c r="AF74" s="11"/>
      <c r="AG74" s="11"/>
      <c r="AH74" s="11"/>
      <c r="AI74" s="11"/>
      <c r="AS74" s="11"/>
      <c r="AT74" s="11"/>
      <c r="AU74" s="11"/>
      <c r="AV74" s="11"/>
      <c r="AW74" s="11"/>
      <c r="AX74" s="11"/>
      <c r="CG74" s="11"/>
      <c r="CH74" s="11"/>
      <c r="CI74" s="11"/>
      <c r="CJ74" s="11"/>
      <c r="CK74" s="11"/>
      <c r="CL74" s="11"/>
      <c r="CM74" s="11"/>
      <c r="CN74" s="11"/>
      <c r="CO74" s="11"/>
      <c r="CP74" s="11"/>
      <c r="CQ74" s="11"/>
      <c r="CR74" s="11"/>
      <c r="CS74" s="11"/>
      <c r="CT74" s="11"/>
      <c r="CU74" s="11"/>
      <c r="CV74" s="11"/>
      <c r="CW74" s="11"/>
      <c r="CX74" s="11"/>
      <c r="CY74" s="11"/>
      <c r="CZ74" s="11"/>
      <c r="DA74" s="11"/>
      <c r="DB74" s="136"/>
      <c r="DC74" s="136"/>
      <c r="DD74" s="11"/>
      <c r="DE74" s="11"/>
      <c r="DF74" s="11"/>
      <c r="DG74" s="11"/>
      <c r="DH74" s="11"/>
      <c r="DI74" s="11"/>
      <c r="DJ74" s="11"/>
      <c r="DK74" s="11"/>
      <c r="DL74" s="11"/>
      <c r="DM74" s="11"/>
      <c r="DN74" s="11"/>
      <c r="DO74" s="11"/>
      <c r="DP74" s="11"/>
      <c r="DQ74" s="11"/>
      <c r="DR74" s="11"/>
      <c r="DS74" s="11"/>
      <c r="DT74" s="11"/>
      <c r="DU74" s="11"/>
      <c r="DV74" s="11"/>
      <c r="DW74" s="11"/>
      <c r="DX74" s="11"/>
      <c r="DY74" s="11"/>
      <c r="DZ74" s="11"/>
      <c r="EA74" s="11"/>
      <c r="EB74" s="11"/>
      <c r="EC74" s="11"/>
      <c r="ED74" s="11"/>
    </row>
    <row r="75" spans="1:134" ht="13.5">
      <c r="A75" s="11"/>
      <c r="B75" s="11"/>
      <c r="C75" s="11"/>
      <c r="D75" s="11"/>
      <c r="E75" s="11"/>
      <c r="F75" s="11"/>
      <c r="G75" s="11"/>
      <c r="H75" s="11"/>
      <c r="I75" s="11"/>
      <c r="J75" s="11"/>
      <c r="K75" s="11"/>
      <c r="L75" s="11"/>
      <c r="M75" s="11"/>
      <c r="N75" s="11"/>
      <c r="O75" s="11"/>
      <c r="P75" s="11"/>
      <c r="Q75" s="11"/>
      <c r="R75" s="11"/>
      <c r="S75" s="11"/>
      <c r="T75" s="11"/>
      <c r="U75" s="11"/>
      <c r="V75" s="11"/>
      <c r="W75" s="11"/>
      <c r="X75" s="11"/>
      <c r="Y75" s="11"/>
      <c r="Z75" s="11"/>
      <c r="AA75" s="11"/>
      <c r="AB75" s="11"/>
      <c r="AC75" s="11"/>
      <c r="AD75" s="11"/>
      <c r="AE75" s="11"/>
      <c r="AF75" s="11"/>
      <c r="AG75" s="11"/>
      <c r="AH75" s="11"/>
      <c r="AI75" s="11"/>
      <c r="AS75" s="11"/>
      <c r="AT75" s="11"/>
      <c r="AU75" s="11"/>
      <c r="AV75" s="11"/>
      <c r="AW75" s="11"/>
      <c r="AX75" s="11"/>
      <c r="CG75" s="11"/>
      <c r="CH75" s="11"/>
      <c r="CI75" s="11"/>
      <c r="CJ75" s="11"/>
      <c r="CK75" s="11"/>
      <c r="CL75" s="11"/>
      <c r="CM75" s="11"/>
      <c r="CN75" s="11"/>
      <c r="CO75" s="11"/>
      <c r="CP75" s="11"/>
      <c r="CQ75" s="11"/>
      <c r="CR75" s="11"/>
      <c r="CS75" s="11"/>
      <c r="CT75" s="11"/>
      <c r="CU75" s="11"/>
      <c r="CV75" s="11"/>
      <c r="CW75" s="11"/>
      <c r="CX75" s="11"/>
      <c r="CY75" s="11"/>
      <c r="CZ75" s="11"/>
      <c r="DA75" s="11"/>
      <c r="DB75" s="136"/>
      <c r="DC75" s="136"/>
      <c r="DD75" s="11"/>
      <c r="DE75" s="11"/>
      <c r="DF75" s="11"/>
      <c r="DG75" s="11"/>
      <c r="DH75" s="11"/>
      <c r="DI75" s="11"/>
      <c r="DJ75" s="11"/>
      <c r="DK75" s="11"/>
      <c r="DL75" s="11"/>
      <c r="DM75" s="11"/>
      <c r="DN75" s="11"/>
      <c r="DO75" s="11"/>
      <c r="DP75" s="11"/>
      <c r="DQ75" s="11"/>
      <c r="DR75" s="11"/>
      <c r="DS75" s="11"/>
      <c r="DT75" s="11"/>
      <c r="DU75" s="11"/>
      <c r="DV75" s="11"/>
      <c r="DW75" s="11"/>
      <c r="DX75" s="11"/>
      <c r="DY75" s="11"/>
      <c r="DZ75" s="11"/>
      <c r="EA75" s="11"/>
      <c r="EB75" s="11"/>
      <c r="EC75" s="11"/>
      <c r="ED75" s="11"/>
    </row>
    <row r="76" spans="1:134" ht="13.5">
      <c r="A76" s="11"/>
      <c r="B76" s="11"/>
      <c r="C76" s="11"/>
      <c r="D76" s="11"/>
      <c r="E76" s="11"/>
      <c r="F76" s="11"/>
      <c r="G76" s="11"/>
      <c r="H76" s="11"/>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S76" s="11"/>
      <c r="AT76" s="11"/>
      <c r="AU76" s="11"/>
      <c r="AV76" s="11"/>
      <c r="AW76" s="11"/>
      <c r="AX76" s="11"/>
      <c r="CG76" s="11"/>
      <c r="CH76" s="11"/>
      <c r="CI76" s="11"/>
      <c r="CJ76" s="11"/>
      <c r="CK76" s="11"/>
      <c r="CL76" s="11"/>
      <c r="CM76" s="11"/>
      <c r="CN76" s="11"/>
      <c r="CO76" s="11"/>
      <c r="CP76" s="11"/>
      <c r="CQ76" s="11"/>
      <c r="CR76" s="11"/>
      <c r="CS76" s="11"/>
      <c r="CT76" s="11"/>
      <c r="CU76" s="11"/>
      <c r="CV76" s="11"/>
      <c r="CW76" s="11"/>
      <c r="CX76" s="11"/>
      <c r="CY76" s="11"/>
      <c r="CZ76" s="11"/>
      <c r="DA76" s="11"/>
      <c r="DB76" s="136"/>
      <c r="DC76" s="136"/>
      <c r="DD76" s="11"/>
      <c r="DE76" s="11"/>
      <c r="DF76" s="11"/>
      <c r="DG76" s="11"/>
      <c r="DH76" s="11"/>
      <c r="DI76" s="11"/>
      <c r="DJ76" s="11"/>
      <c r="DK76" s="11"/>
      <c r="DL76" s="11"/>
      <c r="DM76" s="11"/>
      <c r="DN76" s="11"/>
      <c r="DO76" s="11"/>
      <c r="DP76" s="11"/>
      <c r="DQ76" s="11"/>
      <c r="DR76" s="11"/>
      <c r="DS76" s="11"/>
      <c r="DT76" s="11"/>
      <c r="DU76" s="11"/>
      <c r="DV76" s="11"/>
      <c r="DW76" s="11"/>
      <c r="DX76" s="11"/>
      <c r="DY76" s="11"/>
      <c r="DZ76" s="11"/>
      <c r="EA76" s="11"/>
      <c r="EB76" s="11"/>
      <c r="EC76" s="11"/>
      <c r="ED76" s="11"/>
    </row>
    <row r="77" spans="1:134" ht="13.5">
      <c r="A77" s="11"/>
      <c r="B77" s="11"/>
      <c r="C77" s="11"/>
      <c r="D77" s="11"/>
      <c r="E77" s="11"/>
      <c r="F77" s="11"/>
      <c r="G77" s="11"/>
      <c r="H77" s="11"/>
      <c r="I77" s="11"/>
      <c r="J77" s="11"/>
      <c r="K77" s="11"/>
      <c r="L77" s="11"/>
      <c r="M77" s="11"/>
      <c r="N77" s="11"/>
      <c r="O77" s="11"/>
      <c r="P77" s="11"/>
      <c r="Q77" s="11"/>
      <c r="R77" s="11"/>
      <c r="S77" s="11"/>
      <c r="T77" s="11"/>
      <c r="U77" s="11"/>
      <c r="V77" s="11"/>
      <c r="W77" s="11"/>
      <c r="X77" s="11"/>
      <c r="Y77" s="11"/>
      <c r="Z77" s="11"/>
      <c r="AA77" s="11"/>
      <c r="AB77" s="11"/>
      <c r="AC77" s="11"/>
      <c r="AD77" s="11"/>
      <c r="AE77" s="11"/>
      <c r="AF77" s="11"/>
      <c r="AG77" s="11"/>
      <c r="AH77" s="11"/>
      <c r="AI77" s="11"/>
      <c r="AS77" s="11"/>
      <c r="AT77" s="11"/>
      <c r="AU77" s="11"/>
      <c r="AV77" s="11"/>
      <c r="AW77" s="11"/>
      <c r="AX77" s="11"/>
      <c r="CG77" s="11"/>
      <c r="CH77" s="11"/>
      <c r="CI77" s="11"/>
      <c r="CJ77" s="11"/>
      <c r="CK77" s="11"/>
      <c r="CL77" s="11"/>
      <c r="CM77" s="11"/>
      <c r="CN77" s="11"/>
      <c r="CO77" s="11"/>
      <c r="CP77" s="11"/>
      <c r="CQ77" s="11"/>
      <c r="CR77" s="11"/>
      <c r="CS77" s="11"/>
      <c r="CT77" s="11"/>
      <c r="CU77" s="11"/>
      <c r="CV77" s="11"/>
      <c r="CW77" s="11"/>
      <c r="CX77" s="11"/>
      <c r="CY77" s="11"/>
      <c r="CZ77" s="11"/>
      <c r="DA77" s="11"/>
      <c r="DB77" s="136"/>
      <c r="DC77" s="136"/>
      <c r="DD77" s="11"/>
      <c r="DE77" s="11"/>
      <c r="DF77" s="11"/>
      <c r="DG77" s="11"/>
      <c r="DH77" s="11"/>
      <c r="DI77" s="11"/>
      <c r="DJ77" s="11"/>
      <c r="DK77" s="11"/>
      <c r="DL77" s="11"/>
      <c r="DM77" s="11"/>
      <c r="DN77" s="11"/>
      <c r="DO77" s="11"/>
      <c r="DP77" s="11"/>
      <c r="DQ77" s="11"/>
      <c r="DR77" s="11"/>
      <c r="DS77" s="11"/>
      <c r="DT77" s="11"/>
      <c r="DU77" s="11"/>
      <c r="DV77" s="11"/>
      <c r="DW77" s="11"/>
      <c r="DX77" s="11"/>
      <c r="DY77" s="11"/>
      <c r="DZ77" s="11"/>
      <c r="EA77" s="11"/>
      <c r="EB77" s="11"/>
      <c r="EC77" s="11"/>
      <c r="ED77" s="11"/>
    </row>
    <row r="78" spans="1:134" ht="13.5">
      <c r="A78" s="11"/>
      <c r="B78" s="11"/>
      <c r="C78" s="11"/>
      <c r="D78" s="11"/>
      <c r="E78" s="11"/>
      <c r="F78" s="11"/>
      <c r="G78" s="11"/>
      <c r="H78" s="11"/>
      <c r="I78" s="11"/>
      <c r="J78" s="11"/>
      <c r="K78" s="11"/>
      <c r="L78" s="11"/>
      <c r="M78" s="11"/>
      <c r="N78" s="11"/>
      <c r="O78" s="11"/>
      <c r="P78" s="11"/>
      <c r="Q78" s="11"/>
      <c r="R78" s="11"/>
      <c r="S78" s="11"/>
      <c r="T78" s="11"/>
      <c r="U78" s="11"/>
      <c r="V78" s="11"/>
      <c r="W78" s="11"/>
      <c r="X78" s="11"/>
      <c r="Y78" s="11"/>
      <c r="Z78" s="11"/>
      <c r="AA78" s="11"/>
      <c r="AB78" s="11"/>
      <c r="AC78" s="11"/>
      <c r="AD78" s="11"/>
      <c r="AE78" s="11"/>
      <c r="AF78" s="11"/>
      <c r="AG78" s="11"/>
      <c r="AH78" s="11"/>
      <c r="AI78" s="11"/>
      <c r="AS78" s="11"/>
      <c r="AT78" s="11"/>
      <c r="AU78" s="11"/>
      <c r="AV78" s="11"/>
      <c r="AW78" s="11"/>
      <c r="AX78" s="11"/>
      <c r="CG78" s="11"/>
      <c r="CH78" s="11"/>
      <c r="CI78" s="11"/>
      <c r="CJ78" s="11"/>
      <c r="CK78" s="11"/>
      <c r="CL78" s="11"/>
      <c r="CM78" s="11"/>
      <c r="CN78" s="11"/>
      <c r="CO78" s="11"/>
      <c r="CP78" s="11"/>
      <c r="CQ78" s="11"/>
      <c r="CR78" s="11"/>
      <c r="CS78" s="11"/>
      <c r="CT78" s="11"/>
      <c r="CU78" s="11"/>
      <c r="CV78" s="11"/>
      <c r="CW78" s="11"/>
      <c r="CX78" s="11"/>
      <c r="CY78" s="11"/>
      <c r="CZ78" s="11"/>
      <c r="DA78" s="11"/>
      <c r="DB78" s="136"/>
      <c r="DC78" s="136"/>
      <c r="DD78" s="11"/>
      <c r="DE78" s="11"/>
      <c r="DF78" s="11"/>
      <c r="DG78" s="11"/>
      <c r="DH78" s="11"/>
      <c r="DI78" s="11"/>
      <c r="DJ78" s="11"/>
      <c r="DK78" s="11"/>
      <c r="DL78" s="11"/>
      <c r="DM78" s="11"/>
      <c r="DN78" s="11"/>
      <c r="DO78" s="11"/>
      <c r="DP78" s="11"/>
      <c r="DQ78" s="11"/>
      <c r="DR78" s="11"/>
      <c r="DS78" s="11"/>
      <c r="DT78" s="11"/>
      <c r="DU78" s="11"/>
      <c r="DV78" s="11"/>
      <c r="DW78" s="11"/>
      <c r="DX78" s="11"/>
      <c r="DY78" s="11"/>
      <c r="DZ78" s="11"/>
      <c r="EA78" s="11"/>
      <c r="EB78" s="11"/>
      <c r="EC78" s="11"/>
      <c r="ED78" s="11"/>
    </row>
    <row r="79" spans="1:134" ht="13.5">
      <c r="A79" s="11"/>
      <c r="B79" s="11"/>
      <c r="C79" s="11"/>
      <c r="D79" s="11"/>
      <c r="E79" s="11"/>
      <c r="F79" s="11"/>
      <c r="G79" s="11"/>
      <c r="H79" s="11"/>
      <c r="I79" s="11"/>
      <c r="J79" s="11"/>
      <c r="K79" s="11"/>
      <c r="L79" s="11"/>
      <c r="M79" s="11"/>
      <c r="N79" s="11"/>
      <c r="O79" s="11"/>
      <c r="P79" s="11"/>
      <c r="Q79" s="11"/>
      <c r="R79" s="11"/>
      <c r="S79" s="11"/>
      <c r="T79" s="11"/>
      <c r="U79" s="11"/>
      <c r="V79" s="11"/>
      <c r="W79" s="11"/>
      <c r="X79" s="11"/>
      <c r="Y79" s="11"/>
      <c r="Z79" s="11"/>
      <c r="AA79" s="11"/>
      <c r="AB79" s="11"/>
      <c r="AC79" s="11"/>
      <c r="AD79" s="11"/>
      <c r="AE79" s="11"/>
      <c r="AF79" s="11"/>
      <c r="AG79" s="11"/>
      <c r="AH79" s="11"/>
      <c r="AI79" s="11"/>
      <c r="AS79" s="11"/>
      <c r="AT79" s="11"/>
      <c r="AU79" s="11"/>
      <c r="AV79" s="11"/>
      <c r="AW79" s="11"/>
      <c r="AX79" s="11"/>
      <c r="CG79" s="11"/>
      <c r="CH79" s="11"/>
      <c r="CI79" s="11"/>
      <c r="CJ79" s="11"/>
      <c r="CK79" s="11"/>
      <c r="CL79" s="11"/>
      <c r="CM79" s="11"/>
      <c r="CN79" s="11"/>
      <c r="CO79" s="11"/>
      <c r="CP79" s="11"/>
      <c r="CQ79" s="11"/>
      <c r="CR79" s="11"/>
      <c r="CS79" s="11"/>
      <c r="CT79" s="11"/>
      <c r="CU79" s="11"/>
      <c r="CV79" s="11"/>
      <c r="CW79" s="11"/>
      <c r="CX79" s="11"/>
      <c r="CY79" s="11"/>
      <c r="CZ79" s="11"/>
      <c r="DA79" s="11"/>
      <c r="DB79" s="136"/>
      <c r="DC79" s="136"/>
      <c r="DD79" s="11"/>
      <c r="DE79" s="11"/>
      <c r="DF79" s="11"/>
      <c r="DG79" s="11"/>
      <c r="DH79" s="11"/>
      <c r="DI79" s="11"/>
      <c r="DJ79" s="11"/>
      <c r="DK79" s="11"/>
      <c r="DL79" s="11"/>
      <c r="DM79" s="11"/>
      <c r="DN79" s="11"/>
      <c r="DO79" s="11"/>
      <c r="DP79" s="11"/>
      <c r="DQ79" s="11"/>
      <c r="DR79" s="11"/>
      <c r="DS79" s="11"/>
      <c r="DT79" s="11"/>
      <c r="DU79" s="11"/>
      <c r="DV79" s="11"/>
      <c r="DW79" s="11"/>
      <c r="DX79" s="11"/>
      <c r="DY79" s="11"/>
      <c r="DZ79" s="11"/>
      <c r="EA79" s="11"/>
      <c r="EB79" s="11"/>
      <c r="EC79" s="11"/>
      <c r="ED79" s="11"/>
    </row>
    <row r="80" spans="1:134" ht="13.5">
      <c r="A80" s="11"/>
      <c r="B80" s="11"/>
      <c r="C80" s="11"/>
      <c r="D80" s="11"/>
      <c r="E80" s="11"/>
      <c r="F80" s="11"/>
      <c r="G80" s="11"/>
      <c r="H80" s="11"/>
      <c r="I80" s="11"/>
      <c r="J80" s="11"/>
      <c r="K80" s="11"/>
      <c r="L80" s="11"/>
      <c r="M80" s="11"/>
      <c r="N80" s="11"/>
      <c r="O80" s="11"/>
      <c r="P80" s="11"/>
      <c r="Q80" s="11"/>
      <c r="R80" s="11"/>
      <c r="S80" s="11"/>
      <c r="T80" s="11"/>
      <c r="U80" s="11"/>
      <c r="V80" s="11"/>
      <c r="W80" s="11"/>
      <c r="X80" s="11"/>
      <c r="Y80" s="11"/>
      <c r="Z80" s="11"/>
      <c r="AA80" s="11"/>
      <c r="AB80" s="11"/>
      <c r="AC80" s="11"/>
      <c r="AD80" s="11"/>
      <c r="AE80" s="11"/>
      <c r="AF80" s="11"/>
      <c r="AG80" s="11"/>
      <c r="AH80" s="11"/>
      <c r="AI80" s="11"/>
      <c r="AS80" s="11"/>
      <c r="AT80" s="11"/>
      <c r="AU80" s="11"/>
      <c r="AV80" s="11"/>
      <c r="AW80" s="11"/>
      <c r="AX80" s="11"/>
      <c r="CG80" s="11"/>
      <c r="CH80" s="11"/>
      <c r="CI80" s="11"/>
      <c r="CJ80" s="11"/>
      <c r="CK80" s="11"/>
      <c r="CL80" s="11"/>
      <c r="CM80" s="11"/>
      <c r="CN80" s="11"/>
      <c r="CO80" s="11"/>
      <c r="CP80" s="11"/>
      <c r="CQ80" s="11"/>
      <c r="CR80" s="11"/>
      <c r="CS80" s="11"/>
      <c r="CT80" s="11"/>
      <c r="CU80" s="11"/>
      <c r="CV80" s="11"/>
      <c r="CW80" s="11"/>
      <c r="CX80" s="11"/>
      <c r="CY80" s="11"/>
      <c r="CZ80" s="11"/>
      <c r="DA80" s="11"/>
      <c r="DB80" s="136"/>
      <c r="DC80" s="136"/>
      <c r="DD80" s="11"/>
      <c r="DE80" s="11"/>
      <c r="DF80" s="11"/>
      <c r="DG80" s="11"/>
      <c r="DH80" s="11"/>
      <c r="DI80" s="11"/>
      <c r="DJ80" s="11"/>
      <c r="DK80" s="11"/>
      <c r="DL80" s="11"/>
      <c r="DM80" s="11"/>
      <c r="DN80" s="11"/>
      <c r="DO80" s="11"/>
      <c r="DP80" s="11"/>
      <c r="DQ80" s="11"/>
      <c r="DR80" s="11"/>
      <c r="DS80" s="11"/>
      <c r="DT80" s="11"/>
      <c r="DU80" s="11"/>
      <c r="DV80" s="11"/>
      <c r="DW80" s="11"/>
      <c r="DX80" s="11"/>
      <c r="DY80" s="11"/>
      <c r="DZ80" s="11"/>
      <c r="EA80" s="11"/>
      <c r="EB80" s="11"/>
      <c r="EC80" s="11"/>
      <c r="ED80" s="11"/>
    </row>
    <row r="81" spans="1:134" ht="13.5">
      <c r="A81" s="11"/>
      <c r="B81" s="11"/>
      <c r="C81" s="11"/>
      <c r="D81" s="11"/>
      <c r="E81" s="11"/>
      <c r="F81" s="11"/>
      <c r="G81" s="11"/>
      <c r="H81" s="11"/>
      <c r="I81" s="11"/>
      <c r="J81" s="11"/>
      <c r="K81" s="11"/>
      <c r="L81" s="11"/>
      <c r="M81" s="11"/>
      <c r="N81" s="11"/>
      <c r="O81" s="11"/>
      <c r="P81" s="11"/>
      <c r="Q81" s="11"/>
      <c r="R81" s="11"/>
      <c r="S81" s="11"/>
      <c r="T81" s="11"/>
      <c r="U81" s="11"/>
      <c r="V81" s="11"/>
      <c r="W81" s="11"/>
      <c r="X81" s="11"/>
      <c r="Y81" s="11"/>
      <c r="Z81" s="11"/>
      <c r="AA81" s="11"/>
      <c r="AB81" s="11"/>
      <c r="AC81" s="11"/>
      <c r="AD81" s="11"/>
      <c r="AE81" s="11"/>
      <c r="AF81" s="11"/>
      <c r="AG81" s="11"/>
      <c r="AH81" s="11"/>
      <c r="AI81" s="11"/>
      <c r="AS81" s="11"/>
      <c r="AT81" s="11"/>
      <c r="AU81" s="11"/>
      <c r="AV81" s="11"/>
      <c r="AW81" s="11"/>
      <c r="AX81" s="11"/>
      <c r="CG81" s="11"/>
      <c r="CH81" s="11"/>
      <c r="CI81" s="11"/>
      <c r="CJ81" s="11"/>
      <c r="CK81" s="11"/>
      <c r="CL81" s="11"/>
      <c r="CM81" s="11"/>
      <c r="CN81" s="11"/>
      <c r="CO81" s="11"/>
      <c r="CP81" s="11"/>
      <c r="CQ81" s="11"/>
      <c r="CR81" s="11"/>
      <c r="CS81" s="11"/>
      <c r="CT81" s="11"/>
      <c r="CU81" s="11"/>
      <c r="CV81" s="11"/>
      <c r="CW81" s="11"/>
      <c r="CX81" s="11"/>
      <c r="CY81" s="11"/>
      <c r="CZ81" s="11"/>
      <c r="DA81" s="11"/>
      <c r="DB81" s="136"/>
      <c r="DC81" s="136"/>
      <c r="DD81" s="11"/>
      <c r="DE81" s="11"/>
      <c r="DF81" s="11"/>
      <c r="DG81" s="11"/>
      <c r="DH81" s="11"/>
      <c r="DI81" s="11"/>
      <c r="DJ81" s="11"/>
      <c r="DK81" s="11"/>
      <c r="DL81" s="11"/>
      <c r="DM81" s="11"/>
      <c r="DN81" s="11"/>
      <c r="DO81" s="11"/>
      <c r="DP81" s="11"/>
      <c r="DQ81" s="11"/>
      <c r="DR81" s="11"/>
      <c r="DS81" s="11"/>
      <c r="DT81" s="11"/>
      <c r="DU81" s="11"/>
      <c r="DV81" s="11"/>
      <c r="DW81" s="11"/>
      <c r="DX81" s="11"/>
      <c r="DY81" s="11"/>
      <c r="DZ81" s="11"/>
      <c r="EA81" s="11"/>
      <c r="EB81" s="11"/>
      <c r="EC81" s="11"/>
      <c r="ED81" s="11"/>
    </row>
    <row r="82" spans="1:134" ht="13.5">
      <c r="A82" s="11"/>
      <c r="B82" s="11"/>
      <c r="C82" s="11"/>
      <c r="D82" s="11"/>
      <c r="E82" s="11"/>
      <c r="F82" s="11"/>
      <c r="G82" s="11"/>
      <c r="H82" s="11"/>
      <c r="I82" s="11"/>
      <c r="J82" s="11"/>
      <c r="K82" s="11"/>
      <c r="L82" s="11"/>
      <c r="M82" s="11"/>
      <c r="N82" s="11"/>
      <c r="O82" s="11"/>
      <c r="P82" s="11"/>
      <c r="Q82" s="11"/>
      <c r="R82" s="11"/>
      <c r="S82" s="11"/>
      <c r="T82" s="11"/>
      <c r="U82" s="11"/>
      <c r="V82" s="11"/>
      <c r="W82" s="11"/>
      <c r="X82" s="11"/>
      <c r="Y82" s="11"/>
      <c r="Z82" s="11"/>
      <c r="AA82" s="11"/>
      <c r="AB82" s="11"/>
      <c r="AC82" s="11"/>
      <c r="AD82" s="11"/>
      <c r="AE82" s="11"/>
      <c r="AF82" s="11"/>
      <c r="AG82" s="11"/>
      <c r="AH82" s="11"/>
      <c r="AI82" s="11"/>
      <c r="AS82" s="11"/>
      <c r="AT82" s="11"/>
      <c r="AU82" s="11"/>
      <c r="AV82" s="11"/>
      <c r="AW82" s="11"/>
      <c r="AX82" s="11"/>
      <c r="CG82" s="11"/>
      <c r="CH82" s="11"/>
      <c r="CI82" s="11"/>
      <c r="CJ82" s="11"/>
      <c r="CK82" s="11"/>
      <c r="CL82" s="11"/>
      <c r="CM82" s="11"/>
      <c r="CN82" s="11"/>
      <c r="CO82" s="11"/>
      <c r="CP82" s="11"/>
      <c r="CQ82" s="11"/>
      <c r="CR82" s="11"/>
      <c r="CS82" s="11"/>
      <c r="CT82" s="11"/>
      <c r="CU82" s="11"/>
      <c r="CV82" s="11"/>
      <c r="CW82" s="11"/>
      <c r="CX82" s="11"/>
      <c r="CY82" s="11"/>
      <c r="CZ82" s="11"/>
      <c r="DA82" s="11"/>
      <c r="DB82" s="136"/>
      <c r="DC82" s="136"/>
      <c r="DD82" s="11"/>
      <c r="DE82" s="11"/>
      <c r="DF82" s="11"/>
      <c r="DG82" s="11"/>
      <c r="DH82" s="11"/>
      <c r="DI82" s="11"/>
      <c r="DJ82" s="11"/>
      <c r="DK82" s="11"/>
      <c r="DL82" s="11"/>
      <c r="DM82" s="11"/>
      <c r="DN82" s="11"/>
      <c r="DO82" s="11"/>
      <c r="DP82" s="11"/>
      <c r="DQ82" s="11"/>
      <c r="DR82" s="11"/>
      <c r="DS82" s="11"/>
      <c r="DT82" s="11"/>
      <c r="DU82" s="11"/>
      <c r="DV82" s="11"/>
      <c r="DW82" s="11"/>
      <c r="DX82" s="11"/>
      <c r="DY82" s="11"/>
      <c r="DZ82" s="11"/>
      <c r="EA82" s="11"/>
      <c r="EB82" s="11"/>
      <c r="EC82" s="11"/>
      <c r="ED82" s="11"/>
    </row>
    <row r="83" spans="1:134" ht="13.5">
      <c r="A83" s="11"/>
      <c r="B83" s="11"/>
      <c r="C83" s="11"/>
      <c r="D83" s="11"/>
      <c r="E83" s="11"/>
      <c r="F83" s="11"/>
      <c r="G83" s="11"/>
      <c r="H83" s="11"/>
      <c r="I83" s="11"/>
      <c r="J83" s="11"/>
      <c r="K83" s="11"/>
      <c r="L83" s="11"/>
      <c r="M83" s="11"/>
      <c r="N83" s="11"/>
      <c r="O83" s="11"/>
      <c r="P83" s="11"/>
      <c r="Q83" s="11"/>
      <c r="R83" s="11"/>
      <c r="S83" s="11"/>
      <c r="T83" s="11"/>
      <c r="U83" s="11"/>
      <c r="V83" s="11"/>
      <c r="W83" s="11"/>
      <c r="X83" s="11"/>
      <c r="Y83" s="11"/>
      <c r="Z83" s="11"/>
      <c r="AA83" s="11"/>
      <c r="AB83" s="11"/>
      <c r="AC83" s="11"/>
      <c r="AD83" s="11"/>
      <c r="AE83" s="11"/>
      <c r="AF83" s="11"/>
      <c r="AG83" s="11"/>
      <c r="AH83" s="11"/>
      <c r="AI83" s="11"/>
      <c r="AS83" s="11"/>
      <c r="AT83" s="11"/>
      <c r="AU83" s="11"/>
      <c r="AV83" s="11"/>
      <c r="AW83" s="11"/>
      <c r="AX83" s="11"/>
      <c r="CG83" s="11"/>
      <c r="CH83" s="11"/>
      <c r="CI83" s="11"/>
      <c r="CJ83" s="11"/>
      <c r="CK83" s="11"/>
      <c r="CL83" s="11"/>
      <c r="CM83" s="11"/>
      <c r="CN83" s="11"/>
      <c r="CO83" s="11"/>
      <c r="CP83" s="11"/>
      <c r="CQ83" s="11"/>
      <c r="CR83" s="11"/>
      <c r="CS83" s="11"/>
      <c r="CT83" s="11"/>
      <c r="CU83" s="11"/>
      <c r="CV83" s="11"/>
      <c r="CW83" s="11"/>
      <c r="CX83" s="11"/>
      <c r="CY83" s="11"/>
      <c r="CZ83" s="11"/>
      <c r="DA83" s="11"/>
      <c r="DB83" s="136"/>
      <c r="DC83" s="136"/>
      <c r="DD83" s="11"/>
      <c r="DE83" s="11"/>
      <c r="DF83" s="11"/>
      <c r="DG83" s="11"/>
      <c r="DH83" s="11"/>
      <c r="DI83" s="11"/>
      <c r="DJ83" s="11"/>
      <c r="DK83" s="11"/>
      <c r="DL83" s="11"/>
      <c r="DM83" s="11"/>
      <c r="DN83" s="11"/>
      <c r="DO83" s="11"/>
      <c r="DP83" s="11"/>
      <c r="DQ83" s="11"/>
      <c r="DR83" s="11"/>
      <c r="DS83" s="11"/>
      <c r="DT83" s="11"/>
      <c r="DU83" s="11"/>
      <c r="DV83" s="11"/>
      <c r="DW83" s="11"/>
      <c r="DX83" s="11"/>
      <c r="DY83" s="11"/>
      <c r="DZ83" s="11"/>
      <c r="EA83" s="11"/>
      <c r="EB83" s="11"/>
      <c r="EC83" s="11"/>
      <c r="ED83" s="11"/>
    </row>
    <row r="84" spans="1:134" ht="13.5">
      <c r="A84" s="11"/>
      <c r="B84" s="11"/>
      <c r="C84" s="11"/>
      <c r="D84" s="11"/>
      <c r="E84" s="11"/>
      <c r="F84" s="11"/>
      <c r="G84" s="11"/>
      <c r="H84" s="11"/>
      <c r="I84" s="11"/>
      <c r="J84" s="11"/>
      <c r="K84" s="11"/>
      <c r="L84" s="11"/>
      <c r="M84" s="11"/>
      <c r="N84" s="11"/>
      <c r="O84" s="11"/>
      <c r="P84" s="11"/>
      <c r="Q84" s="11"/>
      <c r="R84" s="11"/>
      <c r="S84" s="11"/>
      <c r="T84" s="11"/>
      <c r="U84" s="11"/>
      <c r="V84" s="11"/>
      <c r="W84" s="11"/>
      <c r="X84" s="11"/>
      <c r="Y84" s="11"/>
      <c r="Z84" s="11"/>
      <c r="AA84" s="11"/>
      <c r="AB84" s="11"/>
      <c r="AC84" s="11"/>
      <c r="AD84" s="11"/>
      <c r="AE84" s="11"/>
      <c r="AF84" s="11"/>
      <c r="AG84" s="11"/>
      <c r="AH84" s="11"/>
      <c r="AI84" s="11"/>
      <c r="AS84" s="11"/>
      <c r="AT84" s="11"/>
      <c r="AU84" s="11"/>
      <c r="AV84" s="11"/>
      <c r="AW84" s="11"/>
      <c r="AX84" s="11"/>
      <c r="CG84" s="11"/>
      <c r="CH84" s="11"/>
      <c r="CI84" s="11"/>
      <c r="CJ84" s="11"/>
      <c r="CK84" s="11"/>
      <c r="CL84" s="11"/>
      <c r="CM84" s="11"/>
      <c r="CN84" s="11"/>
      <c r="CO84" s="11"/>
      <c r="CP84" s="11"/>
      <c r="CQ84" s="11"/>
      <c r="CR84" s="11"/>
      <c r="CS84" s="11"/>
      <c r="CT84" s="11"/>
      <c r="CU84" s="11"/>
      <c r="CV84" s="11"/>
      <c r="CW84" s="11"/>
      <c r="CX84" s="11"/>
      <c r="CY84" s="11"/>
      <c r="CZ84" s="11"/>
      <c r="DA84" s="11"/>
      <c r="DB84" s="136"/>
      <c r="DC84" s="136"/>
      <c r="DD84" s="11"/>
      <c r="DE84" s="11"/>
      <c r="DF84" s="11"/>
      <c r="DG84" s="11"/>
      <c r="DH84" s="11"/>
      <c r="DI84" s="11"/>
      <c r="DJ84" s="11"/>
      <c r="DK84" s="11"/>
      <c r="DL84" s="11"/>
      <c r="DM84" s="11"/>
      <c r="DN84" s="11"/>
      <c r="DO84" s="11"/>
      <c r="DP84" s="11"/>
      <c r="DQ84" s="11"/>
      <c r="DR84" s="11"/>
      <c r="DS84" s="11"/>
      <c r="DT84" s="11"/>
      <c r="DU84" s="11"/>
      <c r="DV84" s="11"/>
      <c r="DW84" s="11"/>
      <c r="DX84" s="11"/>
      <c r="DY84" s="11"/>
      <c r="DZ84" s="11"/>
      <c r="EA84" s="11"/>
      <c r="EB84" s="11"/>
      <c r="EC84" s="11"/>
      <c r="ED84" s="11"/>
    </row>
    <row r="85" spans="1:134" ht="13.5">
      <c r="A85" s="11"/>
      <c r="B85" s="11"/>
      <c r="C85" s="11"/>
      <c r="D85" s="11"/>
      <c r="E85" s="11"/>
      <c r="F85" s="11"/>
      <c r="G85" s="11"/>
      <c r="H85" s="11"/>
      <c r="I85" s="11"/>
      <c r="J85" s="11"/>
      <c r="K85" s="11"/>
      <c r="L85" s="11"/>
      <c r="M85" s="11"/>
      <c r="N85" s="11"/>
      <c r="O85" s="11"/>
      <c r="P85" s="11"/>
      <c r="Q85" s="11"/>
      <c r="R85" s="11"/>
      <c r="S85" s="11"/>
      <c r="T85" s="11"/>
      <c r="U85" s="11"/>
      <c r="V85" s="11"/>
      <c r="W85" s="11"/>
      <c r="X85" s="11"/>
      <c r="Y85" s="11"/>
      <c r="Z85" s="11"/>
      <c r="AA85" s="11"/>
      <c r="AB85" s="11"/>
      <c r="AC85" s="11"/>
      <c r="AD85" s="11"/>
      <c r="AE85" s="11"/>
      <c r="AF85" s="11"/>
      <c r="AG85" s="11"/>
      <c r="AH85" s="11"/>
      <c r="AI85" s="11"/>
      <c r="AS85" s="11"/>
      <c r="AT85" s="11"/>
      <c r="AU85" s="11"/>
      <c r="AV85" s="11"/>
      <c r="AW85" s="11"/>
      <c r="AX85" s="11"/>
      <c r="CG85" s="11"/>
      <c r="CH85" s="11"/>
      <c r="CI85" s="11"/>
      <c r="CJ85" s="11"/>
      <c r="CK85" s="11"/>
      <c r="CL85" s="11"/>
      <c r="CM85" s="11"/>
      <c r="CN85" s="11"/>
      <c r="CO85" s="11"/>
      <c r="CP85" s="11"/>
      <c r="CQ85" s="11"/>
      <c r="CR85" s="11"/>
      <c r="CS85" s="11"/>
      <c r="CT85" s="11"/>
      <c r="CU85" s="11"/>
      <c r="CV85" s="11"/>
      <c r="CW85" s="11"/>
      <c r="CX85" s="11"/>
      <c r="CY85" s="11"/>
      <c r="CZ85" s="11"/>
      <c r="DA85" s="11"/>
      <c r="DB85" s="136"/>
      <c r="DC85" s="136"/>
      <c r="DD85" s="11"/>
      <c r="DE85" s="11"/>
      <c r="DF85" s="11"/>
      <c r="DG85" s="11"/>
      <c r="DH85" s="11"/>
      <c r="DI85" s="11"/>
      <c r="DJ85" s="11"/>
      <c r="DK85" s="11"/>
      <c r="DL85" s="11"/>
      <c r="DM85" s="11"/>
      <c r="DN85" s="11"/>
      <c r="DO85" s="11"/>
      <c r="DP85" s="11"/>
      <c r="DQ85" s="11"/>
      <c r="DR85" s="11"/>
      <c r="DS85" s="11"/>
      <c r="DT85" s="11"/>
      <c r="DU85" s="11"/>
      <c r="DV85" s="11"/>
      <c r="DW85" s="11"/>
      <c r="DX85" s="11"/>
      <c r="DY85" s="11"/>
      <c r="DZ85" s="11"/>
      <c r="EA85" s="11"/>
      <c r="EB85" s="11"/>
      <c r="EC85" s="11"/>
      <c r="ED85" s="11"/>
    </row>
    <row r="86" spans="1:134" ht="13.5">
      <c r="A86" s="11"/>
      <c r="B86" s="11"/>
      <c r="C86" s="11"/>
      <c r="D86" s="11"/>
      <c r="E86" s="11"/>
      <c r="F86" s="11"/>
      <c r="G86" s="11"/>
      <c r="H86" s="11"/>
      <c r="I86" s="11"/>
      <c r="J86" s="11"/>
      <c r="K86" s="11"/>
      <c r="L86" s="11"/>
      <c r="M86" s="11"/>
      <c r="N86" s="11"/>
      <c r="O86" s="11"/>
      <c r="P86" s="11"/>
      <c r="Q86" s="11"/>
      <c r="R86" s="11"/>
      <c r="S86" s="11"/>
      <c r="T86" s="11"/>
      <c r="U86" s="11"/>
      <c r="V86" s="11"/>
      <c r="W86" s="11"/>
      <c r="X86" s="11"/>
      <c r="Y86" s="11"/>
      <c r="Z86" s="11"/>
      <c r="AA86" s="11"/>
      <c r="AB86" s="11"/>
      <c r="AC86" s="11"/>
      <c r="AD86" s="11"/>
      <c r="AE86" s="11"/>
      <c r="AF86" s="11"/>
      <c r="AG86" s="11"/>
      <c r="AH86" s="11"/>
      <c r="AI86" s="11"/>
      <c r="AS86" s="11"/>
      <c r="AT86" s="11"/>
      <c r="AU86" s="11"/>
      <c r="AV86" s="11"/>
      <c r="AW86" s="11"/>
      <c r="AX86" s="11"/>
      <c r="CG86" s="11"/>
      <c r="CH86" s="11"/>
      <c r="CI86" s="11"/>
      <c r="CJ86" s="11"/>
      <c r="CK86" s="11"/>
      <c r="CL86" s="11"/>
      <c r="CM86" s="11"/>
      <c r="CN86" s="11"/>
      <c r="CO86" s="11"/>
      <c r="CP86" s="11"/>
      <c r="CQ86" s="11"/>
      <c r="CR86" s="11"/>
      <c r="CS86" s="11"/>
      <c r="CT86" s="11"/>
      <c r="CU86" s="11"/>
      <c r="CV86" s="11"/>
      <c r="CW86" s="11"/>
      <c r="CX86" s="11"/>
      <c r="CY86" s="11"/>
      <c r="CZ86" s="11"/>
      <c r="DA86" s="11"/>
      <c r="DB86" s="136"/>
      <c r="DC86" s="136"/>
      <c r="DD86" s="11"/>
      <c r="DE86" s="11"/>
      <c r="DF86" s="11"/>
      <c r="DG86" s="11"/>
      <c r="DH86" s="11"/>
      <c r="DI86" s="11"/>
      <c r="DJ86" s="11"/>
      <c r="DK86" s="11"/>
      <c r="DL86" s="11"/>
      <c r="DM86" s="11"/>
      <c r="DN86" s="11"/>
      <c r="DO86" s="11"/>
      <c r="DP86" s="11"/>
      <c r="DQ86" s="11"/>
      <c r="DR86" s="11"/>
      <c r="DS86" s="11"/>
      <c r="DT86" s="11"/>
      <c r="DU86" s="11"/>
      <c r="DV86" s="11"/>
      <c r="DW86" s="11"/>
      <c r="DX86" s="11"/>
      <c r="DY86" s="11"/>
      <c r="DZ86" s="11"/>
      <c r="EA86" s="11"/>
      <c r="EB86" s="11"/>
      <c r="EC86" s="11"/>
      <c r="ED86" s="11"/>
    </row>
    <row r="87" spans="1:134" ht="13.5">
      <c r="A87" s="11"/>
      <c r="B87" s="11"/>
      <c r="C87" s="11"/>
      <c r="D87" s="11"/>
      <c r="E87" s="11"/>
      <c r="F87" s="11"/>
      <c r="G87" s="11"/>
      <c r="H87" s="11"/>
      <c r="I87" s="11"/>
      <c r="J87" s="11"/>
      <c r="K87" s="11"/>
      <c r="L87" s="11"/>
      <c r="M87" s="11"/>
      <c r="N87" s="11"/>
      <c r="O87" s="11"/>
      <c r="P87" s="11"/>
      <c r="Q87" s="11"/>
      <c r="R87" s="11"/>
      <c r="S87" s="11"/>
      <c r="T87" s="11"/>
      <c r="U87" s="11"/>
      <c r="V87" s="11"/>
      <c r="W87" s="11"/>
      <c r="X87" s="11"/>
      <c r="Y87" s="11"/>
      <c r="Z87" s="11"/>
      <c r="AA87" s="11"/>
      <c r="AB87" s="11"/>
      <c r="AC87" s="11"/>
      <c r="AD87" s="11"/>
      <c r="AE87" s="11"/>
      <c r="AF87" s="11"/>
      <c r="AG87" s="11"/>
      <c r="AH87" s="11"/>
      <c r="AI87" s="11"/>
      <c r="AS87" s="11"/>
      <c r="AT87" s="11"/>
      <c r="AU87" s="11"/>
      <c r="AV87" s="11"/>
      <c r="AW87" s="11"/>
      <c r="AX87" s="11"/>
      <c r="CG87" s="11"/>
      <c r="CH87" s="11"/>
      <c r="CI87" s="11"/>
      <c r="CJ87" s="11"/>
      <c r="CK87" s="11"/>
      <c r="CL87" s="11"/>
      <c r="CM87" s="11"/>
      <c r="CN87" s="11"/>
      <c r="CO87" s="11"/>
      <c r="CP87" s="11"/>
      <c r="CQ87" s="11"/>
      <c r="CR87" s="11"/>
      <c r="CS87" s="11"/>
      <c r="CT87" s="11"/>
      <c r="CU87" s="11"/>
      <c r="CV87" s="11"/>
      <c r="CW87" s="11"/>
      <c r="CX87" s="11"/>
      <c r="CY87" s="11"/>
      <c r="CZ87" s="11"/>
      <c r="DA87" s="11"/>
      <c r="DB87" s="136"/>
      <c r="DC87" s="136"/>
      <c r="DD87" s="11"/>
      <c r="DE87" s="11"/>
      <c r="DF87" s="11"/>
      <c r="DG87" s="11"/>
      <c r="DH87" s="11"/>
      <c r="DI87" s="11"/>
      <c r="DJ87" s="11"/>
      <c r="DK87" s="11"/>
      <c r="DL87" s="11"/>
      <c r="DM87" s="11"/>
      <c r="DN87" s="11"/>
      <c r="DO87" s="11"/>
      <c r="DP87" s="11"/>
      <c r="DQ87" s="11"/>
      <c r="DR87" s="11"/>
      <c r="DS87" s="11"/>
      <c r="DT87" s="11"/>
      <c r="DU87" s="11"/>
      <c r="DV87" s="11"/>
      <c r="DW87" s="11"/>
      <c r="DX87" s="11"/>
      <c r="DY87" s="11"/>
      <c r="DZ87" s="11"/>
      <c r="EA87" s="11"/>
      <c r="EB87" s="11"/>
      <c r="EC87" s="11"/>
      <c r="ED87" s="11"/>
    </row>
    <row r="88" spans="1:134" ht="13.5">
      <c r="A88" s="11"/>
      <c r="B88" s="11"/>
      <c r="C88" s="11"/>
      <c r="D88" s="11"/>
      <c r="E88" s="11"/>
      <c r="F88" s="11"/>
      <c r="G88" s="11"/>
      <c r="H88" s="11"/>
      <c r="I88" s="11"/>
      <c r="J88" s="11"/>
      <c r="K88" s="11"/>
      <c r="L88" s="11"/>
      <c r="M88" s="11"/>
      <c r="N88" s="11"/>
      <c r="O88" s="11"/>
      <c r="P88" s="11"/>
      <c r="Q88" s="11"/>
      <c r="R88" s="11"/>
      <c r="S88" s="11"/>
      <c r="T88" s="11"/>
      <c r="U88" s="11"/>
      <c r="V88" s="11"/>
      <c r="W88" s="11"/>
      <c r="X88" s="11"/>
      <c r="Y88" s="11"/>
      <c r="Z88" s="11"/>
      <c r="AA88" s="11"/>
      <c r="AB88" s="11"/>
      <c r="AC88" s="11"/>
      <c r="AD88" s="11"/>
      <c r="AE88" s="11"/>
      <c r="AF88" s="11"/>
      <c r="AG88" s="11"/>
      <c r="AH88" s="11"/>
      <c r="AI88" s="11"/>
      <c r="AS88" s="11"/>
      <c r="AT88" s="11"/>
      <c r="AU88" s="11"/>
      <c r="AV88" s="11"/>
      <c r="AW88" s="11"/>
      <c r="AX88" s="11"/>
      <c r="CG88" s="11"/>
      <c r="CH88" s="11"/>
      <c r="CI88" s="11"/>
      <c r="CJ88" s="11"/>
      <c r="CK88" s="11"/>
      <c r="CL88" s="11"/>
      <c r="CM88" s="11"/>
      <c r="CN88" s="11"/>
      <c r="CO88" s="11"/>
      <c r="CP88" s="11"/>
      <c r="CQ88" s="11"/>
      <c r="CR88" s="11"/>
      <c r="CS88" s="11"/>
      <c r="CT88" s="11"/>
      <c r="CU88" s="11"/>
      <c r="CV88" s="11"/>
      <c r="CW88" s="11"/>
      <c r="CX88" s="11"/>
      <c r="CY88" s="11"/>
      <c r="CZ88" s="11"/>
      <c r="DA88" s="11"/>
      <c r="DB88" s="136"/>
      <c r="DC88" s="136"/>
      <c r="DD88" s="11"/>
      <c r="DE88" s="11"/>
      <c r="DF88" s="11"/>
      <c r="DG88" s="11"/>
      <c r="DH88" s="11"/>
      <c r="DI88" s="11"/>
      <c r="DJ88" s="11"/>
      <c r="DK88" s="11"/>
      <c r="DL88" s="11"/>
      <c r="DM88" s="11"/>
      <c r="DN88" s="11"/>
      <c r="DO88" s="11"/>
      <c r="DP88" s="11"/>
      <c r="DQ88" s="11"/>
      <c r="DR88" s="11"/>
      <c r="DS88" s="11"/>
      <c r="DT88" s="11"/>
      <c r="DU88" s="11"/>
      <c r="DV88" s="11"/>
      <c r="DW88" s="11"/>
      <c r="DX88" s="11"/>
      <c r="DY88" s="11"/>
      <c r="DZ88" s="11"/>
      <c r="EA88" s="11"/>
      <c r="EB88" s="11"/>
      <c r="EC88" s="11"/>
      <c r="ED88" s="11"/>
    </row>
    <row r="89" spans="1:134" ht="13.5">
      <c r="A89" s="11"/>
      <c r="B89" s="11"/>
      <c r="C89" s="11"/>
      <c r="D89" s="11"/>
      <c r="E89" s="11"/>
      <c r="F89" s="11"/>
      <c r="G89" s="11"/>
      <c r="H89" s="11"/>
      <c r="I89" s="11"/>
      <c r="J89" s="11"/>
      <c r="K89" s="11"/>
      <c r="L89" s="11"/>
      <c r="M89" s="11"/>
      <c r="N89" s="11"/>
      <c r="O89" s="11"/>
      <c r="P89" s="11"/>
      <c r="Q89" s="11"/>
      <c r="R89" s="11"/>
      <c r="S89" s="11"/>
      <c r="T89" s="11"/>
      <c r="U89" s="11"/>
      <c r="V89" s="11"/>
      <c r="W89" s="11"/>
      <c r="X89" s="11"/>
      <c r="Y89" s="11"/>
      <c r="Z89" s="11"/>
      <c r="AA89" s="11"/>
      <c r="AB89" s="11"/>
      <c r="AC89" s="11"/>
      <c r="AD89" s="11"/>
      <c r="AE89" s="11"/>
      <c r="AF89" s="11"/>
      <c r="AG89" s="11"/>
      <c r="AH89" s="11"/>
      <c r="AI89" s="11"/>
      <c r="AS89" s="11"/>
      <c r="AT89" s="11"/>
      <c r="AU89" s="11"/>
      <c r="AV89" s="11"/>
      <c r="AW89" s="11"/>
      <c r="AX89" s="11"/>
      <c r="CG89" s="11"/>
      <c r="CH89" s="11"/>
      <c r="CI89" s="11"/>
      <c r="CJ89" s="11"/>
      <c r="CK89" s="11"/>
      <c r="CL89" s="11"/>
      <c r="CM89" s="11"/>
      <c r="CN89" s="11"/>
      <c r="CO89" s="11"/>
      <c r="CP89" s="11"/>
      <c r="CQ89" s="11"/>
      <c r="CR89" s="11"/>
      <c r="CS89" s="11"/>
      <c r="CT89" s="11"/>
      <c r="CU89" s="11"/>
      <c r="CV89" s="11"/>
      <c r="CW89" s="11"/>
      <c r="CX89" s="11"/>
      <c r="CY89" s="11"/>
      <c r="CZ89" s="11"/>
      <c r="DA89" s="11"/>
      <c r="DB89" s="136"/>
      <c r="DC89" s="136"/>
      <c r="DD89" s="11"/>
      <c r="DE89" s="11"/>
      <c r="DF89" s="11"/>
      <c r="DG89" s="11"/>
      <c r="DH89" s="11"/>
      <c r="DI89" s="11"/>
      <c r="DJ89" s="11"/>
      <c r="DK89" s="11"/>
      <c r="DL89" s="11"/>
      <c r="DM89" s="11"/>
      <c r="DN89" s="11"/>
      <c r="DO89" s="11"/>
      <c r="DP89" s="11"/>
      <c r="DQ89" s="11"/>
      <c r="DR89" s="11"/>
      <c r="DS89" s="11"/>
      <c r="DT89" s="11"/>
      <c r="DU89" s="11"/>
      <c r="DV89" s="11"/>
      <c r="DW89" s="11"/>
      <c r="DX89" s="11"/>
      <c r="DY89" s="11"/>
      <c r="DZ89" s="11"/>
      <c r="EA89" s="11"/>
      <c r="EB89" s="11"/>
      <c r="EC89" s="11"/>
      <c r="ED89" s="11"/>
    </row>
    <row r="90" spans="1:134" ht="13.5">
      <c r="A90" s="11"/>
      <c r="B90" s="11"/>
      <c r="C90" s="11"/>
      <c r="D90" s="11"/>
      <c r="E90" s="11"/>
      <c r="F90" s="11"/>
      <c r="G90" s="11"/>
      <c r="H90" s="11"/>
      <c r="I90" s="11"/>
      <c r="J90" s="11"/>
      <c r="K90" s="11"/>
      <c r="L90" s="11"/>
      <c r="M90" s="11"/>
      <c r="N90" s="11"/>
      <c r="O90" s="11"/>
      <c r="P90" s="11"/>
      <c r="Q90" s="11"/>
      <c r="R90" s="11"/>
      <c r="S90" s="11"/>
      <c r="T90" s="11"/>
      <c r="U90" s="11"/>
      <c r="V90" s="11"/>
      <c r="W90" s="11"/>
      <c r="X90" s="11"/>
      <c r="Y90" s="11"/>
      <c r="Z90" s="11"/>
      <c r="AA90" s="11"/>
      <c r="AB90" s="11"/>
      <c r="AC90" s="11"/>
      <c r="AD90" s="11"/>
      <c r="AE90" s="11"/>
      <c r="AF90" s="11"/>
      <c r="AG90" s="11"/>
      <c r="AH90" s="11"/>
      <c r="AI90" s="11"/>
      <c r="AS90" s="11"/>
      <c r="AT90" s="11"/>
      <c r="AU90" s="11"/>
      <c r="AV90" s="11"/>
      <c r="AW90" s="11"/>
      <c r="AX90" s="11"/>
      <c r="CG90" s="11"/>
      <c r="CH90" s="11"/>
      <c r="CI90" s="11"/>
      <c r="CJ90" s="11"/>
      <c r="CK90" s="11"/>
      <c r="CL90" s="11"/>
      <c r="CM90" s="11"/>
      <c r="CN90" s="11"/>
      <c r="CO90" s="11"/>
      <c r="CP90" s="11"/>
      <c r="CQ90" s="11"/>
      <c r="CR90" s="11"/>
      <c r="CS90" s="11"/>
      <c r="CT90" s="11"/>
      <c r="CU90" s="11"/>
      <c r="CV90" s="11"/>
      <c r="CW90" s="11"/>
      <c r="CX90" s="11"/>
      <c r="CY90" s="11"/>
      <c r="CZ90" s="11"/>
      <c r="DA90" s="11"/>
      <c r="DB90" s="136"/>
      <c r="DC90" s="136"/>
      <c r="DD90" s="11"/>
      <c r="DE90" s="11"/>
      <c r="DF90" s="11"/>
      <c r="DG90" s="11"/>
      <c r="DH90" s="11"/>
      <c r="DI90" s="11"/>
      <c r="DJ90" s="11"/>
      <c r="DK90" s="11"/>
      <c r="DL90" s="11"/>
      <c r="DM90" s="11"/>
      <c r="DN90" s="11"/>
      <c r="DO90" s="11"/>
      <c r="DP90" s="11"/>
      <c r="DQ90" s="11"/>
      <c r="DR90" s="11"/>
      <c r="DS90" s="11"/>
      <c r="DT90" s="11"/>
      <c r="DU90" s="11"/>
      <c r="DV90" s="11"/>
      <c r="DW90" s="11"/>
      <c r="DX90" s="11"/>
      <c r="DY90" s="11"/>
      <c r="DZ90" s="11"/>
      <c r="EA90" s="11"/>
      <c r="EB90" s="11"/>
      <c r="EC90" s="11"/>
      <c r="ED90" s="11"/>
    </row>
    <row r="91" spans="1:134" ht="13.5">
      <c r="A91" s="11"/>
      <c r="B91" s="11"/>
      <c r="C91" s="11"/>
      <c r="D91" s="11"/>
      <c r="E91" s="11"/>
      <c r="F91" s="11"/>
      <c r="G91" s="11"/>
      <c r="H91" s="11"/>
      <c r="I91" s="11"/>
      <c r="J91" s="11"/>
      <c r="K91" s="11"/>
      <c r="L91" s="11"/>
      <c r="M91" s="11"/>
      <c r="N91" s="11"/>
      <c r="O91" s="11"/>
      <c r="P91" s="11"/>
      <c r="Q91" s="11"/>
      <c r="R91" s="11"/>
      <c r="S91" s="11"/>
      <c r="T91" s="11"/>
      <c r="U91" s="11"/>
      <c r="V91" s="11"/>
      <c r="W91" s="11"/>
      <c r="X91" s="11"/>
      <c r="Y91" s="11"/>
      <c r="Z91" s="11"/>
      <c r="AA91" s="11"/>
      <c r="AB91" s="11"/>
      <c r="AC91" s="11"/>
      <c r="AD91" s="11"/>
      <c r="AE91" s="11"/>
      <c r="AF91" s="11"/>
      <c r="AG91" s="11"/>
      <c r="AH91" s="11"/>
      <c r="AI91" s="11"/>
      <c r="AS91" s="11"/>
      <c r="AT91" s="11"/>
      <c r="AU91" s="11"/>
      <c r="AV91" s="11"/>
      <c r="AW91" s="11"/>
      <c r="AX91" s="11"/>
      <c r="CG91" s="11"/>
      <c r="CH91" s="11"/>
      <c r="CI91" s="11"/>
      <c r="CJ91" s="11"/>
      <c r="CK91" s="11"/>
      <c r="CL91" s="11"/>
      <c r="CM91" s="11"/>
      <c r="CN91" s="11"/>
      <c r="CO91" s="11"/>
      <c r="CP91" s="11"/>
      <c r="CQ91" s="11"/>
      <c r="CR91" s="11"/>
      <c r="CS91" s="11"/>
      <c r="CT91" s="11"/>
      <c r="CU91" s="11"/>
      <c r="CV91" s="11"/>
      <c r="CW91" s="11"/>
      <c r="CX91" s="11"/>
      <c r="CY91" s="11"/>
      <c r="CZ91" s="11"/>
      <c r="DA91" s="11"/>
      <c r="DB91" s="136"/>
      <c r="DC91" s="136"/>
      <c r="DD91" s="11"/>
      <c r="DE91" s="11"/>
      <c r="DF91" s="11"/>
      <c r="DG91" s="11"/>
      <c r="DH91" s="11"/>
      <c r="DI91" s="11"/>
      <c r="DJ91" s="11"/>
      <c r="DK91" s="11"/>
      <c r="DL91" s="11"/>
      <c r="DM91" s="11"/>
      <c r="DN91" s="11"/>
      <c r="DO91" s="11"/>
      <c r="DP91" s="11"/>
      <c r="DQ91" s="11"/>
      <c r="DR91" s="11"/>
      <c r="DS91" s="11"/>
      <c r="DT91" s="11"/>
      <c r="DU91" s="11"/>
      <c r="DV91" s="11"/>
      <c r="DW91" s="11"/>
      <c r="DX91" s="11"/>
      <c r="DY91" s="11"/>
      <c r="DZ91" s="11"/>
      <c r="EA91" s="11"/>
      <c r="EB91" s="11"/>
      <c r="EC91" s="11"/>
      <c r="ED91" s="11"/>
    </row>
    <row r="92" spans="1:134" ht="13.5">
      <c r="A92" s="11"/>
      <c r="B92" s="11"/>
      <c r="C92" s="11"/>
      <c r="D92" s="11"/>
      <c r="E92" s="11"/>
      <c r="F92" s="11"/>
      <c r="G92" s="11"/>
      <c r="H92" s="11"/>
      <c r="I92" s="11"/>
      <c r="J92" s="11"/>
      <c r="K92" s="11"/>
      <c r="L92" s="11"/>
      <c r="M92" s="11"/>
      <c r="N92" s="11"/>
      <c r="O92" s="11"/>
      <c r="P92" s="11"/>
      <c r="Q92" s="11"/>
      <c r="R92" s="11"/>
      <c r="S92" s="11"/>
      <c r="T92" s="11"/>
      <c r="U92" s="11"/>
      <c r="V92" s="11"/>
      <c r="W92" s="11"/>
      <c r="X92" s="11"/>
      <c r="Y92" s="11"/>
      <c r="Z92" s="11"/>
      <c r="AA92" s="11"/>
      <c r="AB92" s="11"/>
      <c r="AC92" s="11"/>
      <c r="AD92" s="11"/>
      <c r="AE92" s="11"/>
      <c r="AF92" s="11"/>
      <c r="AG92" s="11"/>
      <c r="AH92" s="11"/>
      <c r="AI92" s="11"/>
      <c r="AS92" s="11"/>
      <c r="AT92" s="11"/>
      <c r="AU92" s="11"/>
      <c r="AV92" s="11"/>
      <c r="AW92" s="11"/>
      <c r="AX92" s="11"/>
      <c r="CG92" s="11"/>
      <c r="CH92" s="11"/>
      <c r="CI92" s="11"/>
      <c r="CJ92" s="11"/>
      <c r="CK92" s="11"/>
      <c r="CL92" s="11"/>
      <c r="CM92" s="11"/>
      <c r="CN92" s="11"/>
      <c r="CO92" s="11"/>
      <c r="CP92" s="11"/>
      <c r="CQ92" s="11"/>
      <c r="CR92" s="11"/>
      <c r="CS92" s="11"/>
      <c r="CT92" s="11"/>
      <c r="CU92" s="11"/>
      <c r="CV92" s="11"/>
      <c r="CW92" s="11"/>
      <c r="CX92" s="11"/>
      <c r="CY92" s="11"/>
      <c r="CZ92" s="11"/>
      <c r="DA92" s="11"/>
      <c r="DB92" s="136"/>
      <c r="DC92" s="136"/>
      <c r="DD92" s="11"/>
      <c r="DE92" s="11"/>
      <c r="DF92" s="11"/>
      <c r="DG92" s="11"/>
      <c r="DH92" s="11"/>
      <c r="DI92" s="11"/>
      <c r="DJ92" s="11"/>
      <c r="DK92" s="11"/>
      <c r="DL92" s="11"/>
      <c r="DM92" s="11"/>
      <c r="DN92" s="11"/>
      <c r="DO92" s="11"/>
      <c r="DP92" s="11"/>
      <c r="DQ92" s="11"/>
      <c r="DR92" s="11"/>
      <c r="DS92" s="11"/>
      <c r="DT92" s="11"/>
      <c r="DU92" s="11"/>
      <c r="DV92" s="11"/>
      <c r="DW92" s="11"/>
      <c r="DX92" s="11"/>
      <c r="DY92" s="11"/>
      <c r="DZ92" s="11"/>
      <c r="EA92" s="11"/>
      <c r="EB92" s="11"/>
      <c r="EC92" s="11"/>
      <c r="ED92" s="11"/>
    </row>
    <row r="93" spans="1:134" ht="13.5">
      <c r="A93" s="11"/>
      <c r="B93" s="11"/>
      <c r="C93" s="11"/>
      <c r="D93" s="11"/>
      <c r="E93" s="11"/>
      <c r="F93" s="11"/>
      <c r="G93" s="11"/>
      <c r="H93" s="11"/>
      <c r="I93" s="11"/>
      <c r="J93" s="11"/>
      <c r="K93" s="11"/>
      <c r="L93" s="11"/>
      <c r="M93" s="11"/>
      <c r="N93" s="11"/>
      <c r="O93" s="11"/>
      <c r="P93" s="11"/>
      <c r="Q93" s="11"/>
      <c r="R93" s="11"/>
      <c r="S93" s="11"/>
      <c r="T93" s="11"/>
      <c r="U93" s="11"/>
      <c r="V93" s="11"/>
      <c r="W93" s="11"/>
      <c r="X93" s="11"/>
      <c r="Y93" s="11"/>
      <c r="Z93" s="11"/>
      <c r="AA93" s="11"/>
      <c r="AB93" s="11"/>
      <c r="AC93" s="11"/>
      <c r="AD93" s="11"/>
      <c r="AE93" s="11"/>
      <c r="AF93" s="11"/>
      <c r="AG93" s="11"/>
      <c r="AH93" s="11"/>
      <c r="AI93" s="11"/>
      <c r="AS93" s="11"/>
      <c r="AT93" s="11"/>
      <c r="AU93" s="11"/>
      <c r="AV93" s="11"/>
      <c r="AW93" s="11"/>
      <c r="AX93" s="11"/>
      <c r="CG93" s="11"/>
      <c r="CH93" s="11"/>
      <c r="CI93" s="11"/>
      <c r="CJ93" s="11"/>
      <c r="CK93" s="11"/>
      <c r="CL93" s="11"/>
      <c r="CM93" s="11"/>
      <c r="CN93" s="11"/>
      <c r="CO93" s="11"/>
      <c r="CP93" s="11"/>
      <c r="CQ93" s="11"/>
      <c r="CR93" s="11"/>
      <c r="CS93" s="11"/>
      <c r="CT93" s="11"/>
      <c r="CU93" s="11"/>
      <c r="CV93" s="11"/>
      <c r="CW93" s="11"/>
      <c r="CX93" s="11"/>
      <c r="CY93" s="11"/>
      <c r="CZ93" s="11"/>
      <c r="DA93" s="11"/>
      <c r="DB93" s="136"/>
      <c r="DC93" s="136"/>
      <c r="DD93" s="11"/>
      <c r="DE93" s="11"/>
      <c r="DF93" s="11"/>
      <c r="DG93" s="11"/>
      <c r="DH93" s="11"/>
      <c r="DI93" s="11"/>
      <c r="DJ93" s="11"/>
      <c r="DK93" s="11"/>
      <c r="DL93" s="11"/>
      <c r="DM93" s="11"/>
      <c r="DN93" s="11"/>
      <c r="DO93" s="11"/>
      <c r="DP93" s="11"/>
      <c r="DQ93" s="11"/>
      <c r="DR93" s="11"/>
      <c r="DS93" s="11"/>
      <c r="DT93" s="11"/>
      <c r="DU93" s="11"/>
      <c r="DV93" s="11"/>
      <c r="DW93" s="11"/>
      <c r="DX93" s="11"/>
      <c r="DY93" s="11"/>
      <c r="DZ93" s="11"/>
      <c r="EA93" s="11"/>
      <c r="EB93" s="11"/>
      <c r="EC93" s="11"/>
      <c r="ED93" s="11"/>
    </row>
    <row r="94" spans="1:134" ht="13.5">
      <c r="A94" s="11"/>
      <c r="B94" s="11"/>
      <c r="C94" s="11"/>
      <c r="D94" s="11"/>
      <c r="E94" s="11"/>
      <c r="F94" s="11"/>
      <c r="G94" s="11"/>
      <c r="H94" s="11"/>
      <c r="I94" s="11"/>
      <c r="J94" s="11"/>
      <c r="K94" s="11"/>
      <c r="L94" s="11"/>
      <c r="M94" s="11"/>
      <c r="N94" s="11"/>
      <c r="O94" s="11"/>
      <c r="P94" s="11"/>
      <c r="Q94" s="11"/>
      <c r="R94" s="11"/>
      <c r="S94" s="11"/>
      <c r="T94" s="11"/>
      <c r="U94" s="11"/>
      <c r="V94" s="11"/>
      <c r="W94" s="11"/>
      <c r="X94" s="11"/>
      <c r="Y94" s="11"/>
      <c r="Z94" s="11"/>
      <c r="AA94" s="11"/>
      <c r="AB94" s="11"/>
      <c r="AC94" s="11"/>
      <c r="AD94" s="11"/>
      <c r="AE94" s="11"/>
      <c r="AF94" s="11"/>
      <c r="AG94" s="11"/>
      <c r="AH94" s="11"/>
      <c r="AI94" s="11"/>
      <c r="AS94" s="11"/>
      <c r="AT94" s="11"/>
      <c r="AU94" s="11"/>
      <c r="AV94" s="11"/>
      <c r="AW94" s="11"/>
      <c r="AX94" s="11"/>
      <c r="CG94" s="11"/>
      <c r="CH94" s="11"/>
      <c r="CI94" s="11"/>
      <c r="CJ94" s="11"/>
      <c r="CK94" s="11"/>
      <c r="CL94" s="11"/>
      <c r="CM94" s="11"/>
      <c r="CN94" s="11"/>
      <c r="CO94" s="11"/>
      <c r="CP94" s="11"/>
      <c r="CQ94" s="11"/>
      <c r="CR94" s="11"/>
      <c r="CS94" s="11"/>
      <c r="CT94" s="11"/>
      <c r="CU94" s="11"/>
      <c r="CV94" s="11"/>
      <c r="CW94" s="11"/>
      <c r="CX94" s="11"/>
      <c r="CY94" s="11"/>
      <c r="CZ94" s="11"/>
      <c r="DA94" s="11"/>
      <c r="DB94" s="136"/>
      <c r="DC94" s="136"/>
      <c r="DD94" s="11"/>
      <c r="DE94" s="11"/>
      <c r="DF94" s="11"/>
      <c r="DG94" s="11"/>
      <c r="DH94" s="11"/>
      <c r="DI94" s="11"/>
      <c r="DJ94" s="11"/>
      <c r="DK94" s="11"/>
      <c r="DL94" s="11"/>
      <c r="DM94" s="11"/>
      <c r="DN94" s="11"/>
      <c r="DO94" s="11"/>
      <c r="DP94" s="11"/>
      <c r="DQ94" s="11"/>
      <c r="DR94" s="11"/>
      <c r="DS94" s="11"/>
      <c r="DT94" s="11"/>
      <c r="DU94" s="11"/>
      <c r="DV94" s="11"/>
      <c r="DW94" s="11"/>
      <c r="DX94" s="11"/>
      <c r="DY94" s="11"/>
      <c r="DZ94" s="11"/>
      <c r="EA94" s="11"/>
      <c r="EB94" s="11"/>
      <c r="EC94" s="11"/>
      <c r="ED94" s="11"/>
    </row>
    <row r="95" spans="1:134" ht="13.5">
      <c r="A95" s="11"/>
      <c r="B95" s="11"/>
      <c r="C95" s="11"/>
      <c r="D95" s="11"/>
      <c r="E95" s="11"/>
      <c r="F95" s="11"/>
      <c r="G95" s="11"/>
      <c r="H95" s="11"/>
      <c r="I95" s="11"/>
      <c r="J95" s="11"/>
      <c r="K95" s="11"/>
      <c r="L95" s="11"/>
      <c r="M95" s="11"/>
      <c r="N95" s="11"/>
      <c r="O95" s="11"/>
      <c r="P95" s="11"/>
      <c r="Q95" s="11"/>
      <c r="R95" s="11"/>
      <c r="S95" s="11"/>
      <c r="T95" s="11"/>
      <c r="U95" s="11"/>
      <c r="V95" s="11"/>
      <c r="W95" s="11"/>
      <c r="X95" s="11"/>
      <c r="Y95" s="11"/>
      <c r="Z95" s="11"/>
      <c r="AA95" s="11"/>
      <c r="AB95" s="11"/>
      <c r="AC95" s="11"/>
      <c r="AD95" s="11"/>
      <c r="AE95" s="11"/>
      <c r="AF95" s="11"/>
      <c r="AG95" s="11"/>
      <c r="AH95" s="11"/>
      <c r="AI95" s="11"/>
      <c r="AS95" s="11"/>
      <c r="AT95" s="11"/>
      <c r="AU95" s="11"/>
      <c r="AV95" s="11"/>
      <c r="AW95" s="11"/>
      <c r="AX95" s="11"/>
      <c r="CG95" s="11"/>
      <c r="CH95" s="11"/>
      <c r="CI95" s="11"/>
      <c r="CJ95" s="11"/>
      <c r="CK95" s="11"/>
      <c r="CL95" s="11"/>
      <c r="CM95" s="11"/>
      <c r="CN95" s="11"/>
      <c r="CO95" s="11"/>
      <c r="CP95" s="11"/>
      <c r="CQ95" s="11"/>
      <c r="CR95" s="11"/>
      <c r="CS95" s="11"/>
      <c r="CT95" s="11"/>
      <c r="CU95" s="11"/>
      <c r="CV95" s="11"/>
      <c r="CW95" s="11"/>
      <c r="CX95" s="11"/>
      <c r="CY95" s="11"/>
      <c r="CZ95" s="11"/>
      <c r="DA95" s="11"/>
      <c r="DB95" s="136"/>
      <c r="DC95" s="136"/>
      <c r="DD95" s="11"/>
      <c r="DE95" s="11"/>
      <c r="DF95" s="11"/>
      <c r="DG95" s="11"/>
      <c r="DH95" s="11"/>
      <c r="DI95" s="11"/>
      <c r="DJ95" s="11"/>
      <c r="DK95" s="11"/>
      <c r="DL95" s="11"/>
      <c r="DM95" s="11"/>
      <c r="DN95" s="11"/>
      <c r="DO95" s="11"/>
      <c r="DP95" s="11"/>
      <c r="DQ95" s="11"/>
      <c r="DR95" s="11"/>
      <c r="DS95" s="11"/>
      <c r="DT95" s="11"/>
      <c r="DU95" s="11"/>
      <c r="DV95" s="11"/>
      <c r="DW95" s="11"/>
      <c r="DX95" s="11"/>
      <c r="DY95" s="11"/>
      <c r="DZ95" s="11"/>
      <c r="EA95" s="11"/>
      <c r="EB95" s="11"/>
      <c r="EC95" s="11"/>
      <c r="ED95" s="11"/>
    </row>
    <row r="96" spans="1:134" ht="13.5">
      <c r="A96" s="11"/>
      <c r="B96" s="11"/>
      <c r="C96" s="11"/>
      <c r="D96" s="11"/>
      <c r="E96" s="11"/>
      <c r="F96" s="11"/>
      <c r="G96" s="11"/>
      <c r="H96" s="11"/>
      <c r="I96" s="11"/>
      <c r="J96" s="11"/>
      <c r="K96" s="11"/>
      <c r="L96" s="11"/>
      <c r="M96" s="11"/>
      <c r="N96" s="11"/>
      <c r="O96" s="11"/>
      <c r="P96" s="11"/>
      <c r="Q96" s="11"/>
      <c r="R96" s="11"/>
      <c r="S96" s="11"/>
      <c r="T96" s="11"/>
      <c r="U96" s="11"/>
      <c r="V96" s="11"/>
      <c r="W96" s="11"/>
      <c r="X96" s="11"/>
      <c r="Y96" s="11"/>
      <c r="Z96" s="11"/>
      <c r="AA96" s="11"/>
      <c r="AB96" s="11"/>
      <c r="AC96" s="11"/>
      <c r="AD96" s="11"/>
      <c r="AE96" s="11"/>
      <c r="AF96" s="11"/>
      <c r="AG96" s="11"/>
      <c r="AH96" s="11"/>
      <c r="AI96" s="11"/>
      <c r="AS96" s="11"/>
      <c r="AT96" s="11"/>
      <c r="AU96" s="11"/>
      <c r="AV96" s="11"/>
      <c r="AW96" s="11"/>
      <c r="AX96" s="11"/>
      <c r="CG96" s="11"/>
      <c r="CH96" s="11"/>
      <c r="CI96" s="11"/>
      <c r="CJ96" s="11"/>
      <c r="CK96" s="11"/>
      <c r="CL96" s="11"/>
      <c r="CM96" s="11"/>
      <c r="CN96" s="11"/>
      <c r="CO96" s="11"/>
      <c r="CP96" s="11"/>
      <c r="CQ96" s="11"/>
      <c r="CR96" s="11"/>
      <c r="CS96" s="11"/>
      <c r="CT96" s="11"/>
      <c r="CU96" s="11"/>
      <c r="CV96" s="11"/>
      <c r="CW96" s="11"/>
      <c r="CX96" s="11"/>
      <c r="CY96" s="11"/>
      <c r="CZ96" s="11"/>
      <c r="DA96" s="11"/>
      <c r="DB96" s="136"/>
      <c r="DC96" s="136"/>
      <c r="DD96" s="11"/>
      <c r="DE96" s="11"/>
      <c r="DF96" s="11"/>
      <c r="DG96" s="11"/>
      <c r="DH96" s="11"/>
      <c r="DI96" s="11"/>
      <c r="DJ96" s="11"/>
      <c r="DK96" s="11"/>
      <c r="DL96" s="11"/>
      <c r="DM96" s="11"/>
      <c r="DN96" s="11"/>
      <c r="DO96" s="11"/>
      <c r="DP96" s="11"/>
      <c r="DQ96" s="11"/>
      <c r="DR96" s="11"/>
      <c r="DS96" s="11"/>
      <c r="DT96" s="11"/>
      <c r="DU96" s="11"/>
      <c r="DV96" s="11"/>
      <c r="DW96" s="11"/>
      <c r="DX96" s="11"/>
      <c r="DY96" s="11"/>
      <c r="DZ96" s="11"/>
      <c r="EA96" s="11"/>
      <c r="EB96" s="11"/>
      <c r="EC96" s="11"/>
      <c r="ED96" s="11"/>
    </row>
    <row r="97" spans="1:134" ht="13.5">
      <c r="A97" s="11"/>
      <c r="B97" s="11"/>
      <c r="C97" s="11"/>
      <c r="D97" s="11"/>
      <c r="E97" s="11"/>
      <c r="F97" s="11"/>
      <c r="G97" s="11"/>
      <c r="H97" s="11"/>
      <c r="I97" s="11"/>
      <c r="J97" s="11"/>
      <c r="K97" s="11"/>
      <c r="L97" s="11"/>
      <c r="M97" s="11"/>
      <c r="N97" s="11"/>
      <c r="O97" s="11"/>
      <c r="P97" s="11"/>
      <c r="Q97" s="11"/>
      <c r="R97" s="11"/>
      <c r="S97" s="11"/>
      <c r="T97" s="11"/>
      <c r="U97" s="11"/>
      <c r="V97" s="11"/>
      <c r="W97" s="11"/>
      <c r="X97" s="11"/>
      <c r="Y97" s="11"/>
      <c r="Z97" s="11"/>
      <c r="AA97" s="11"/>
      <c r="AB97" s="11"/>
      <c r="AC97" s="11"/>
      <c r="AD97" s="11"/>
      <c r="AE97" s="11"/>
      <c r="AF97" s="11"/>
      <c r="AG97" s="11"/>
      <c r="AH97" s="11"/>
      <c r="AI97" s="11"/>
      <c r="AS97" s="11"/>
      <c r="AT97" s="11"/>
      <c r="AU97" s="11"/>
      <c r="AV97" s="11"/>
      <c r="AW97" s="11"/>
      <c r="AX97" s="11"/>
      <c r="CG97" s="11"/>
      <c r="CH97" s="11"/>
      <c r="CI97" s="11"/>
      <c r="CJ97" s="11"/>
      <c r="CK97" s="11"/>
      <c r="CL97" s="11"/>
      <c r="CM97" s="11"/>
      <c r="CN97" s="11"/>
      <c r="CO97" s="11"/>
      <c r="CP97" s="11"/>
      <c r="CQ97" s="11"/>
      <c r="CR97" s="11"/>
      <c r="CS97" s="11"/>
      <c r="CT97" s="11"/>
      <c r="CU97" s="11"/>
      <c r="CV97" s="11"/>
      <c r="CW97" s="11"/>
      <c r="CX97" s="11"/>
      <c r="CY97" s="11"/>
      <c r="CZ97" s="11"/>
      <c r="DA97" s="11"/>
      <c r="DB97" s="136"/>
      <c r="DC97" s="136"/>
      <c r="DD97" s="11"/>
      <c r="DE97" s="11"/>
      <c r="DF97" s="11"/>
      <c r="DG97" s="11"/>
      <c r="DH97" s="11"/>
      <c r="DI97" s="11"/>
      <c r="DJ97" s="11"/>
      <c r="DK97" s="11"/>
      <c r="DL97" s="11"/>
      <c r="DM97" s="11"/>
      <c r="DN97" s="11"/>
      <c r="DO97" s="11"/>
      <c r="DP97" s="11"/>
      <c r="DQ97" s="11"/>
      <c r="DR97" s="11"/>
      <c r="DS97" s="11"/>
      <c r="DT97" s="11"/>
      <c r="DU97" s="11"/>
      <c r="DV97" s="11"/>
      <c r="DW97" s="11"/>
      <c r="DX97" s="11"/>
      <c r="DY97" s="11"/>
      <c r="DZ97" s="11"/>
      <c r="EA97" s="11"/>
      <c r="EB97" s="11"/>
      <c r="EC97" s="11"/>
      <c r="ED97" s="11"/>
    </row>
  </sheetData>
  <sheetProtection/>
  <mergeCells count="129">
    <mergeCell ref="ED2:ED4"/>
    <mergeCell ref="DZ2:DZ4"/>
    <mergeCell ref="BM2:BZ2"/>
    <mergeCell ref="BM3:BN3"/>
    <mergeCell ref="BO3:BP3"/>
    <mergeCell ref="BQ3:BR3"/>
    <mergeCell ref="BS3:BT3"/>
    <mergeCell ref="BU3:BV3"/>
    <mergeCell ref="BW3:BX3"/>
    <mergeCell ref="BY3:BZ3"/>
    <mergeCell ref="AJ2:AR2"/>
    <mergeCell ref="AO3:AO4"/>
    <mergeCell ref="AP3:AQ3"/>
    <mergeCell ref="AJ3:AJ4"/>
    <mergeCell ref="AR3:AR4"/>
    <mergeCell ref="AU3:AV3"/>
    <mergeCell ref="AY2:BL2"/>
    <mergeCell ref="AY3:AZ3"/>
    <mergeCell ref="BA3:BB3"/>
    <mergeCell ref="BE3:BF3"/>
    <mergeCell ref="BG3:BH3"/>
    <mergeCell ref="BI3:BJ3"/>
    <mergeCell ref="BK3:BL3"/>
    <mergeCell ref="CP3:CP4"/>
    <mergeCell ref="CQ3:CQ4"/>
    <mergeCell ref="CR3:CR4"/>
    <mergeCell ref="EA3:EA4"/>
    <mergeCell ref="CW3:CW4"/>
    <mergeCell ref="CX3:CX4"/>
    <mergeCell ref="CY3:CY4"/>
    <mergeCell ref="CZ3:CZ4"/>
    <mergeCell ref="DA3:DA4"/>
    <mergeCell ref="DJ3:DL3"/>
    <mergeCell ref="EC3:EC4"/>
    <mergeCell ref="EB3:EB4"/>
    <mergeCell ref="DO2:DO4"/>
    <mergeCell ref="DP2:DP4"/>
    <mergeCell ref="DQ2:DQ4"/>
    <mergeCell ref="DW2:DY2"/>
    <mergeCell ref="DY3:DY4"/>
    <mergeCell ref="DX3:DX4"/>
    <mergeCell ref="DW3:DW4"/>
    <mergeCell ref="EA2:EC2"/>
    <mergeCell ref="AE3:AI3"/>
    <mergeCell ref="CH3:CH4"/>
    <mergeCell ref="CI3:CI4"/>
    <mergeCell ref="CJ3:CJ4"/>
    <mergeCell ref="CG3:CG4"/>
    <mergeCell ref="AT3:AT4"/>
    <mergeCell ref="AS3:AS4"/>
    <mergeCell ref="BC3:BD3"/>
    <mergeCell ref="CA2:CA4"/>
    <mergeCell ref="CB2:CE2"/>
    <mergeCell ref="CL3:CL4"/>
    <mergeCell ref="AK3:AL3"/>
    <mergeCell ref="AM3:AM4"/>
    <mergeCell ref="AN3:AN4"/>
    <mergeCell ref="CK3:CK4"/>
    <mergeCell ref="CB3:CB4"/>
    <mergeCell ref="CC3:CC4"/>
    <mergeCell ref="CD3:CD4"/>
    <mergeCell ref="CE3:CE4"/>
    <mergeCell ref="AW3:AX3"/>
    <mergeCell ref="J3:J4"/>
    <mergeCell ref="K2:L2"/>
    <mergeCell ref="L3:L4"/>
    <mergeCell ref="K3:K4"/>
    <mergeCell ref="I2:J2"/>
    <mergeCell ref="I3:I4"/>
    <mergeCell ref="M2:P2"/>
    <mergeCell ref="CT2:CZ2"/>
    <mergeCell ref="CM2:CS2"/>
    <mergeCell ref="DG2:DL2"/>
    <mergeCell ref="Q2:U2"/>
    <mergeCell ref="V2:Z2"/>
    <mergeCell ref="AU2:AX2"/>
    <mergeCell ref="CG2:CL2"/>
    <mergeCell ref="AS2:AT2"/>
    <mergeCell ref="AD2:AI2"/>
    <mergeCell ref="C2:E2"/>
    <mergeCell ref="F2:H2"/>
    <mergeCell ref="D3:D4"/>
    <mergeCell ref="G3:G4"/>
    <mergeCell ref="H3:H4"/>
    <mergeCell ref="CS3:CS4"/>
    <mergeCell ref="DD3:DF3"/>
    <mergeCell ref="DB3:DC3"/>
    <mergeCell ref="CT3:CT4"/>
    <mergeCell ref="CU3:CU4"/>
    <mergeCell ref="CV3:CV4"/>
    <mergeCell ref="P3:P4"/>
    <mergeCell ref="AD3:AD4"/>
    <mergeCell ref="Q3:Q4"/>
    <mergeCell ref="M3:M4"/>
    <mergeCell ref="O3:O4"/>
    <mergeCell ref="N3:N4"/>
    <mergeCell ref="AC3:AC4"/>
    <mergeCell ref="R3:U3"/>
    <mergeCell ref="V3:V4"/>
    <mergeCell ref="W3:Z3"/>
    <mergeCell ref="A40:B40"/>
    <mergeCell ref="A11:A12"/>
    <mergeCell ref="A38:B38"/>
    <mergeCell ref="A13:A20"/>
    <mergeCell ref="A21:A22"/>
    <mergeCell ref="A39:B39"/>
    <mergeCell ref="A31:A37"/>
    <mergeCell ref="A25:A30"/>
    <mergeCell ref="A23:A24"/>
    <mergeCell ref="AA2:AC2"/>
    <mergeCell ref="DA2:DF2"/>
    <mergeCell ref="A5:A10"/>
    <mergeCell ref="F3:F4"/>
    <mergeCell ref="A2:B4"/>
    <mergeCell ref="C3:C4"/>
    <mergeCell ref="E3:E4"/>
    <mergeCell ref="AA3:AA4"/>
    <mergeCell ref="AB3:AB4"/>
    <mergeCell ref="CO3:CO4"/>
    <mergeCell ref="CF2:CF4"/>
    <mergeCell ref="DM2:DN2"/>
    <mergeCell ref="DR2:DV2"/>
    <mergeCell ref="DT3:DV3"/>
    <mergeCell ref="DR3:DS3"/>
    <mergeCell ref="DM3:DM4"/>
    <mergeCell ref="DN3:DN4"/>
    <mergeCell ref="CM3:CM4"/>
    <mergeCell ref="CN3:CN4"/>
    <mergeCell ref="DG3:DI3"/>
  </mergeCells>
  <dataValidations count="3">
    <dataValidation allowBlank="1" showInputMessage="1" showErrorMessage="1" promptTitle="重点歯科保健事業" prompt="あり→１&#10;なし→0" sqref="DZ5:DZ39"/>
    <dataValidation allowBlank="1" showInputMessage="1" showErrorMessage="1" promptTitle="歯周疾患健診以外" prompt="なし→0&#10;あり→1" sqref="ED5:ED39"/>
    <dataValidation allowBlank="1" showInputMessage="1" showErrorMessage="1" promptTitle="歯周疾患健診" prompt="なし→0&#10;集団単独→1&#10;集団並行→2&#10;個別委託→3" sqref="EA5:EC39"/>
  </dataValidations>
  <printOptions verticalCentered="1"/>
  <pageMargins left="0.5905511811023623" right="0.3937007874015748" top="0.5905511811023623" bottom="0.5905511811023623" header="0.5118110236220472" footer="0.3937007874015748"/>
  <pageSetup fitToWidth="2" horizontalDpi="600" verticalDpi="600" orientation="portrait" paperSize="9" scale="96" r:id="rId1"/>
  <headerFooter alignWithMargins="0">
    <oddFooter>&amp;C&amp;9－&amp;P－</oddFooter>
  </headerFooter>
  <colBreaks count="5" manualBreakCount="5">
    <brk id="29" max="40" man="1"/>
    <brk id="46" max="40" man="1"/>
    <brk id="64" max="40" man="1"/>
    <brk id="84" max="40" man="1"/>
    <brk id="110" max="40" man="1"/>
  </colBreaks>
</worksheet>
</file>

<file path=xl/worksheets/sheet20.xml><?xml version="1.0" encoding="utf-8"?>
<worksheet xmlns="http://schemas.openxmlformats.org/spreadsheetml/2006/main" xmlns:r="http://schemas.openxmlformats.org/officeDocument/2006/relationships">
  <dimension ref="A1:W42"/>
  <sheetViews>
    <sheetView view="pageBreakPreview" zoomScaleSheetLayoutView="100" workbookViewId="0" topLeftCell="A1">
      <pane xSplit="3" ySplit="3" topLeftCell="D4" activePane="bottomRight" state="frozen"/>
      <selection pane="topLeft" activeCell="A1" sqref="A1:J1"/>
      <selection pane="topRight" activeCell="A1" sqref="A1:J1"/>
      <selection pane="bottomLeft" activeCell="A1" sqref="A1:J1"/>
      <selection pane="bottomRight" activeCell="A1" sqref="A1:J1"/>
    </sheetView>
  </sheetViews>
  <sheetFormatPr defaultColWidth="9.00390625" defaultRowHeight="13.5"/>
  <cols>
    <col min="1" max="1" width="0.74609375" style="492" customWidth="1"/>
    <col min="2" max="2" width="1.12109375" style="492" customWidth="1"/>
    <col min="3" max="3" width="7.50390625" style="492" customWidth="1"/>
    <col min="4" max="9" width="6.75390625" style="527" customWidth="1"/>
    <col min="10" max="10" width="1.12109375" style="527" customWidth="1"/>
    <col min="11" max="16" width="6.75390625" style="528" customWidth="1"/>
    <col min="17" max="17" width="1.12109375" style="528" customWidth="1"/>
    <col min="18" max="22" width="6.75390625" style="527" customWidth="1"/>
    <col min="23" max="23" width="6.125" style="527" customWidth="1"/>
    <col min="24" max="16384" width="9.00390625" style="492" customWidth="1"/>
  </cols>
  <sheetData>
    <row r="1" spans="1:23" s="485" customFormat="1" ht="18.75" customHeight="1" thickBot="1">
      <c r="A1" s="529" t="s">
        <v>648</v>
      </c>
      <c r="B1" s="530"/>
      <c r="C1" s="530"/>
      <c r="D1" s="531"/>
      <c r="E1" s="531"/>
      <c r="F1" s="531"/>
      <c r="G1" s="531"/>
      <c r="H1" s="531"/>
      <c r="I1" s="531"/>
      <c r="J1" s="531"/>
      <c r="K1" s="532"/>
      <c r="L1" s="532"/>
      <c r="M1" s="532"/>
      <c r="N1" s="532"/>
      <c r="O1" s="532"/>
      <c r="P1" s="532"/>
      <c r="Q1" s="532"/>
      <c r="R1" s="531"/>
      <c r="S1" s="531"/>
      <c r="T1" s="531"/>
      <c r="U1" s="531"/>
      <c r="V1" s="531"/>
      <c r="W1" s="1107" t="s">
        <v>827</v>
      </c>
    </row>
    <row r="2" spans="1:23" ht="15.75" customHeight="1">
      <c r="A2" s="533"/>
      <c r="B2" s="534"/>
      <c r="C2" s="533"/>
      <c r="D2" s="535"/>
      <c r="E2" s="535"/>
      <c r="F2" s="535" t="s">
        <v>545</v>
      </c>
      <c r="G2" s="535"/>
      <c r="H2" s="535"/>
      <c r="I2" s="535"/>
      <c r="J2" s="536"/>
      <c r="K2" s="537"/>
      <c r="L2" s="537"/>
      <c r="M2" s="537" t="s">
        <v>270</v>
      </c>
      <c r="N2" s="537"/>
      <c r="O2" s="537"/>
      <c r="P2" s="537"/>
      <c r="Q2" s="538"/>
      <c r="R2" s="535"/>
      <c r="S2" s="535"/>
      <c r="T2" s="535" t="s">
        <v>271</v>
      </c>
      <c r="U2" s="535"/>
      <c r="V2" s="535"/>
      <c r="W2" s="535"/>
    </row>
    <row r="3" spans="1:23" s="497" customFormat="1" ht="17.25" customHeight="1">
      <c r="A3" s="539"/>
      <c r="B3" s="540"/>
      <c r="C3" s="541" t="s">
        <v>517</v>
      </c>
      <c r="D3" s="542" t="s">
        <v>541</v>
      </c>
      <c r="E3" s="542" t="s">
        <v>542</v>
      </c>
      <c r="F3" s="542" t="s">
        <v>543</v>
      </c>
      <c r="G3" s="542" t="s">
        <v>544</v>
      </c>
      <c r="H3" s="542" t="s">
        <v>272</v>
      </c>
      <c r="I3" s="496" t="s">
        <v>594</v>
      </c>
      <c r="J3" s="542"/>
      <c r="K3" s="542" t="s">
        <v>541</v>
      </c>
      <c r="L3" s="542" t="s">
        <v>542</v>
      </c>
      <c r="M3" s="542" t="s">
        <v>543</v>
      </c>
      <c r="N3" s="542" t="s">
        <v>544</v>
      </c>
      <c r="O3" s="542" t="s">
        <v>272</v>
      </c>
      <c r="P3" s="496" t="s">
        <v>594</v>
      </c>
      <c r="Q3" s="542"/>
      <c r="R3" s="542" t="s">
        <v>541</v>
      </c>
      <c r="S3" s="542" t="s">
        <v>542</v>
      </c>
      <c r="T3" s="542" t="s">
        <v>543</v>
      </c>
      <c r="U3" s="542" t="s">
        <v>544</v>
      </c>
      <c r="V3" s="542" t="s">
        <v>272</v>
      </c>
      <c r="W3" s="496" t="s">
        <v>594</v>
      </c>
    </row>
    <row r="4" spans="1:23" s="508" customFormat="1" ht="12" customHeight="1">
      <c r="A4" s="543"/>
      <c r="B4" s="544">
        <v>1</v>
      </c>
      <c r="C4" s="500" t="s">
        <v>595</v>
      </c>
      <c r="D4" s="588" t="s">
        <v>760</v>
      </c>
      <c r="E4" s="588" t="s">
        <v>760</v>
      </c>
      <c r="F4" s="588" t="s">
        <v>760</v>
      </c>
      <c r="G4" s="588" t="s">
        <v>760</v>
      </c>
      <c r="H4" s="588" t="s">
        <v>760</v>
      </c>
      <c r="I4" s="588" t="s">
        <v>760</v>
      </c>
      <c r="J4" s="588"/>
      <c r="K4" s="589" t="s">
        <v>760</v>
      </c>
      <c r="L4" s="589" t="s">
        <v>760</v>
      </c>
      <c r="M4" s="589" t="s">
        <v>760</v>
      </c>
      <c r="N4" s="589" t="s">
        <v>760</v>
      </c>
      <c r="O4" s="588" t="s">
        <v>760</v>
      </c>
      <c r="P4" s="589" t="s">
        <v>760</v>
      </c>
      <c r="Q4" s="589"/>
      <c r="R4" s="589" t="s">
        <v>760</v>
      </c>
      <c r="S4" s="589" t="s">
        <v>760</v>
      </c>
      <c r="T4" s="589" t="s">
        <v>760</v>
      </c>
      <c r="U4" s="589" t="s">
        <v>760</v>
      </c>
      <c r="V4" s="588" t="s">
        <v>760</v>
      </c>
      <c r="W4" s="589" t="s">
        <v>760</v>
      </c>
    </row>
    <row r="5" spans="1:23" s="508" customFormat="1" ht="12" customHeight="1">
      <c r="A5" s="547"/>
      <c r="B5" s="548">
        <v>2</v>
      </c>
      <c r="C5" s="505" t="s">
        <v>596</v>
      </c>
      <c r="D5" s="590">
        <v>2</v>
      </c>
      <c r="E5" s="590" t="s">
        <v>759</v>
      </c>
      <c r="F5" s="590">
        <v>0</v>
      </c>
      <c r="G5" s="590">
        <v>3</v>
      </c>
      <c r="H5" s="590">
        <v>5</v>
      </c>
      <c r="I5" s="590">
        <v>21</v>
      </c>
      <c r="J5" s="590"/>
      <c r="K5" s="591" t="s">
        <v>759</v>
      </c>
      <c r="L5" s="591" t="s">
        <v>759</v>
      </c>
      <c r="M5" s="591">
        <v>0</v>
      </c>
      <c r="N5" s="591">
        <v>2</v>
      </c>
      <c r="O5" s="590">
        <v>2</v>
      </c>
      <c r="P5" s="591">
        <v>7</v>
      </c>
      <c r="Q5" s="591"/>
      <c r="R5" s="591">
        <v>2</v>
      </c>
      <c r="S5" s="591" t="s">
        <v>759</v>
      </c>
      <c r="T5" s="591" t="s">
        <v>759</v>
      </c>
      <c r="U5" s="591">
        <v>1</v>
      </c>
      <c r="V5" s="590">
        <v>3</v>
      </c>
      <c r="W5" s="591">
        <v>14</v>
      </c>
    </row>
    <row r="6" spans="1:23" s="508" customFormat="1" ht="12" customHeight="1">
      <c r="A6" s="547"/>
      <c r="B6" s="548">
        <v>3</v>
      </c>
      <c r="C6" s="505" t="s">
        <v>597</v>
      </c>
      <c r="D6" s="590">
        <v>6</v>
      </c>
      <c r="E6" s="590">
        <v>6</v>
      </c>
      <c r="F6" s="590">
        <v>4</v>
      </c>
      <c r="G6" s="590">
        <v>4</v>
      </c>
      <c r="H6" s="590">
        <v>20</v>
      </c>
      <c r="I6" s="590" t="s">
        <v>759</v>
      </c>
      <c r="J6" s="590"/>
      <c r="K6" s="591">
        <v>1</v>
      </c>
      <c r="L6" s="591">
        <v>3</v>
      </c>
      <c r="M6" s="591">
        <v>1</v>
      </c>
      <c r="N6" s="591">
        <v>2</v>
      </c>
      <c r="O6" s="590">
        <v>7</v>
      </c>
      <c r="P6" s="591" t="s">
        <v>759</v>
      </c>
      <c r="Q6" s="591"/>
      <c r="R6" s="591">
        <v>5</v>
      </c>
      <c r="S6" s="591">
        <v>3</v>
      </c>
      <c r="T6" s="591">
        <v>3</v>
      </c>
      <c r="U6" s="591">
        <v>2</v>
      </c>
      <c r="V6" s="590">
        <v>13</v>
      </c>
      <c r="W6" s="591" t="s">
        <v>759</v>
      </c>
    </row>
    <row r="7" spans="1:23" s="502" customFormat="1" ht="12" customHeight="1">
      <c r="A7" s="547"/>
      <c r="B7" s="548">
        <v>4</v>
      </c>
      <c r="C7" s="505" t="s">
        <v>598</v>
      </c>
      <c r="D7" s="590" t="s">
        <v>760</v>
      </c>
      <c r="E7" s="590" t="s">
        <v>760</v>
      </c>
      <c r="F7" s="590" t="s">
        <v>760</v>
      </c>
      <c r="G7" s="590" t="s">
        <v>759</v>
      </c>
      <c r="H7" s="590" t="s">
        <v>760</v>
      </c>
      <c r="I7" s="590" t="s">
        <v>759</v>
      </c>
      <c r="J7" s="590"/>
      <c r="K7" s="591" t="s">
        <v>760</v>
      </c>
      <c r="L7" s="591" t="s">
        <v>760</v>
      </c>
      <c r="M7" s="591" t="s">
        <v>760</v>
      </c>
      <c r="N7" s="591" t="s">
        <v>759</v>
      </c>
      <c r="O7" s="590" t="s">
        <v>760</v>
      </c>
      <c r="P7" s="591" t="s">
        <v>759</v>
      </c>
      <c r="Q7" s="591"/>
      <c r="R7" s="591" t="s">
        <v>760</v>
      </c>
      <c r="S7" s="591" t="s">
        <v>760</v>
      </c>
      <c r="T7" s="591" t="s">
        <v>760</v>
      </c>
      <c r="U7" s="591" t="s">
        <v>759</v>
      </c>
      <c r="V7" s="590" t="s">
        <v>760</v>
      </c>
      <c r="W7" s="591" t="s">
        <v>759</v>
      </c>
    </row>
    <row r="8" spans="1:23" s="502" customFormat="1" ht="12" customHeight="1">
      <c r="A8" s="547"/>
      <c r="B8" s="548">
        <v>5</v>
      </c>
      <c r="C8" s="505" t="s">
        <v>599</v>
      </c>
      <c r="D8" s="590" t="s">
        <v>760</v>
      </c>
      <c r="E8" s="590" t="s">
        <v>759</v>
      </c>
      <c r="F8" s="590" t="s">
        <v>760</v>
      </c>
      <c r="G8" s="590" t="s">
        <v>759</v>
      </c>
      <c r="H8" s="590" t="s">
        <v>760</v>
      </c>
      <c r="I8" s="590" t="s">
        <v>759</v>
      </c>
      <c r="J8" s="590"/>
      <c r="K8" s="591" t="s">
        <v>760</v>
      </c>
      <c r="L8" s="591" t="s">
        <v>759</v>
      </c>
      <c r="M8" s="591" t="s">
        <v>760</v>
      </c>
      <c r="N8" s="591" t="s">
        <v>759</v>
      </c>
      <c r="O8" s="590" t="s">
        <v>760</v>
      </c>
      <c r="P8" s="591" t="s">
        <v>759</v>
      </c>
      <c r="Q8" s="591"/>
      <c r="R8" s="591" t="s">
        <v>760</v>
      </c>
      <c r="S8" s="591" t="s">
        <v>759</v>
      </c>
      <c r="T8" s="591" t="s">
        <v>760</v>
      </c>
      <c r="U8" s="591" t="s">
        <v>759</v>
      </c>
      <c r="V8" s="590" t="s">
        <v>760</v>
      </c>
      <c r="W8" s="591" t="s">
        <v>759</v>
      </c>
    </row>
    <row r="9" spans="1:23" s="502" customFormat="1" ht="12" customHeight="1">
      <c r="A9" s="547"/>
      <c r="B9" s="548">
        <v>6</v>
      </c>
      <c r="C9" s="505" t="s">
        <v>600</v>
      </c>
      <c r="D9" s="590">
        <v>1</v>
      </c>
      <c r="E9" s="590">
        <v>1</v>
      </c>
      <c r="F9" s="590">
        <v>12</v>
      </c>
      <c r="G9" s="590" t="s">
        <v>759</v>
      </c>
      <c r="H9" s="590">
        <v>14</v>
      </c>
      <c r="I9" s="590">
        <v>0</v>
      </c>
      <c r="J9" s="590"/>
      <c r="K9" s="591">
        <v>0</v>
      </c>
      <c r="L9" s="591">
        <v>0</v>
      </c>
      <c r="M9" s="591">
        <v>5</v>
      </c>
      <c r="N9" s="591" t="s">
        <v>759</v>
      </c>
      <c r="O9" s="590">
        <v>5</v>
      </c>
      <c r="P9" s="591">
        <v>0</v>
      </c>
      <c r="Q9" s="591"/>
      <c r="R9" s="591">
        <v>1</v>
      </c>
      <c r="S9" s="591">
        <v>1</v>
      </c>
      <c r="T9" s="591">
        <v>7</v>
      </c>
      <c r="U9" s="591" t="s">
        <v>759</v>
      </c>
      <c r="V9" s="590">
        <v>9</v>
      </c>
      <c r="W9" s="591">
        <v>0</v>
      </c>
    </row>
    <row r="10" spans="1:23" s="502" customFormat="1" ht="12" customHeight="1">
      <c r="A10" s="547"/>
      <c r="B10" s="548">
        <v>7</v>
      </c>
      <c r="C10" s="505" t="s">
        <v>601</v>
      </c>
      <c r="D10" s="590">
        <v>9</v>
      </c>
      <c r="E10" s="590">
        <v>6</v>
      </c>
      <c r="F10" s="590">
        <v>14</v>
      </c>
      <c r="G10" s="590">
        <v>16</v>
      </c>
      <c r="H10" s="590">
        <v>45</v>
      </c>
      <c r="I10" s="590" t="s">
        <v>759</v>
      </c>
      <c r="J10" s="590"/>
      <c r="K10" s="591">
        <v>5</v>
      </c>
      <c r="L10" s="591">
        <v>4</v>
      </c>
      <c r="M10" s="591">
        <v>8</v>
      </c>
      <c r="N10" s="591">
        <v>2</v>
      </c>
      <c r="O10" s="590">
        <v>19</v>
      </c>
      <c r="P10" s="591" t="s">
        <v>759</v>
      </c>
      <c r="Q10" s="591"/>
      <c r="R10" s="591">
        <v>4</v>
      </c>
      <c r="S10" s="591">
        <v>2</v>
      </c>
      <c r="T10" s="591">
        <v>6</v>
      </c>
      <c r="U10" s="591">
        <v>14</v>
      </c>
      <c r="V10" s="590">
        <v>26</v>
      </c>
      <c r="W10" s="591" t="s">
        <v>759</v>
      </c>
    </row>
    <row r="11" spans="1:23" s="502" customFormat="1" ht="12" customHeight="1">
      <c r="A11" s="547"/>
      <c r="B11" s="548">
        <v>8</v>
      </c>
      <c r="C11" s="505" t="s">
        <v>602</v>
      </c>
      <c r="D11" s="590" t="s">
        <v>760</v>
      </c>
      <c r="E11" s="590" t="s">
        <v>760</v>
      </c>
      <c r="F11" s="590" t="s">
        <v>760</v>
      </c>
      <c r="G11" s="590" t="s">
        <v>760</v>
      </c>
      <c r="H11" s="590" t="s">
        <v>760</v>
      </c>
      <c r="I11" s="590" t="s">
        <v>760</v>
      </c>
      <c r="J11" s="590"/>
      <c r="K11" s="591" t="s">
        <v>760</v>
      </c>
      <c r="L11" s="591" t="s">
        <v>760</v>
      </c>
      <c r="M11" s="591" t="s">
        <v>760</v>
      </c>
      <c r="N11" s="591" t="s">
        <v>760</v>
      </c>
      <c r="O11" s="590" t="s">
        <v>760</v>
      </c>
      <c r="P11" s="591" t="s">
        <v>760</v>
      </c>
      <c r="Q11" s="591"/>
      <c r="R11" s="591" t="s">
        <v>760</v>
      </c>
      <c r="S11" s="591" t="s">
        <v>760</v>
      </c>
      <c r="T11" s="591" t="s">
        <v>760</v>
      </c>
      <c r="U11" s="591" t="s">
        <v>760</v>
      </c>
      <c r="V11" s="590" t="s">
        <v>760</v>
      </c>
      <c r="W11" s="591" t="s">
        <v>760</v>
      </c>
    </row>
    <row r="12" spans="1:23" s="502" customFormat="1" ht="12" customHeight="1">
      <c r="A12" s="547"/>
      <c r="B12" s="548">
        <v>9</v>
      </c>
      <c r="C12" s="505" t="s">
        <v>603</v>
      </c>
      <c r="D12" s="590" t="s">
        <v>760</v>
      </c>
      <c r="E12" s="590" t="s">
        <v>760</v>
      </c>
      <c r="F12" s="590" t="s">
        <v>760</v>
      </c>
      <c r="G12" s="590" t="s">
        <v>760</v>
      </c>
      <c r="H12" s="590" t="s">
        <v>760</v>
      </c>
      <c r="I12" s="590" t="s">
        <v>760</v>
      </c>
      <c r="J12" s="590"/>
      <c r="K12" s="591" t="s">
        <v>760</v>
      </c>
      <c r="L12" s="591" t="s">
        <v>760</v>
      </c>
      <c r="M12" s="591" t="s">
        <v>760</v>
      </c>
      <c r="N12" s="591" t="s">
        <v>760</v>
      </c>
      <c r="O12" s="590" t="s">
        <v>760</v>
      </c>
      <c r="P12" s="591" t="s">
        <v>760</v>
      </c>
      <c r="Q12" s="591"/>
      <c r="R12" s="591" t="s">
        <v>760</v>
      </c>
      <c r="S12" s="591" t="s">
        <v>760</v>
      </c>
      <c r="T12" s="591" t="s">
        <v>760</v>
      </c>
      <c r="U12" s="591" t="s">
        <v>760</v>
      </c>
      <c r="V12" s="590" t="s">
        <v>760</v>
      </c>
      <c r="W12" s="591" t="s">
        <v>760</v>
      </c>
    </row>
    <row r="13" spans="1:23" s="502" customFormat="1" ht="12" customHeight="1">
      <c r="A13" s="547"/>
      <c r="B13" s="548">
        <v>10</v>
      </c>
      <c r="C13" s="505" t="s">
        <v>604</v>
      </c>
      <c r="D13" s="590" t="s">
        <v>760</v>
      </c>
      <c r="E13" s="590" t="s">
        <v>760</v>
      </c>
      <c r="F13" s="590" t="s">
        <v>760</v>
      </c>
      <c r="G13" s="590" t="s">
        <v>760</v>
      </c>
      <c r="H13" s="590" t="s">
        <v>760</v>
      </c>
      <c r="I13" s="590" t="s">
        <v>760</v>
      </c>
      <c r="J13" s="590"/>
      <c r="K13" s="591" t="s">
        <v>760</v>
      </c>
      <c r="L13" s="591" t="s">
        <v>760</v>
      </c>
      <c r="M13" s="591" t="s">
        <v>760</v>
      </c>
      <c r="N13" s="591" t="s">
        <v>760</v>
      </c>
      <c r="O13" s="590" t="s">
        <v>760</v>
      </c>
      <c r="P13" s="591" t="s">
        <v>760</v>
      </c>
      <c r="Q13" s="591"/>
      <c r="R13" s="591" t="s">
        <v>760</v>
      </c>
      <c r="S13" s="591" t="s">
        <v>760</v>
      </c>
      <c r="T13" s="591" t="s">
        <v>760</v>
      </c>
      <c r="U13" s="591" t="s">
        <v>760</v>
      </c>
      <c r="V13" s="590" t="s">
        <v>760</v>
      </c>
      <c r="W13" s="591" t="s">
        <v>760</v>
      </c>
    </row>
    <row r="14" spans="1:23" s="502" customFormat="1" ht="12" customHeight="1">
      <c r="A14" s="547"/>
      <c r="B14" s="548">
        <v>11</v>
      </c>
      <c r="C14" s="505" t="s">
        <v>605</v>
      </c>
      <c r="D14" s="590" t="s">
        <v>760</v>
      </c>
      <c r="E14" s="590" t="s">
        <v>760</v>
      </c>
      <c r="F14" s="590" t="s">
        <v>760</v>
      </c>
      <c r="G14" s="590" t="s">
        <v>760</v>
      </c>
      <c r="H14" s="590" t="s">
        <v>760</v>
      </c>
      <c r="I14" s="590" t="s">
        <v>760</v>
      </c>
      <c r="J14" s="590"/>
      <c r="K14" s="591" t="s">
        <v>760</v>
      </c>
      <c r="L14" s="591" t="s">
        <v>760</v>
      </c>
      <c r="M14" s="591" t="s">
        <v>760</v>
      </c>
      <c r="N14" s="591" t="s">
        <v>760</v>
      </c>
      <c r="O14" s="590" t="s">
        <v>760</v>
      </c>
      <c r="P14" s="591" t="s">
        <v>760</v>
      </c>
      <c r="Q14" s="591"/>
      <c r="R14" s="591" t="s">
        <v>760</v>
      </c>
      <c r="S14" s="591" t="s">
        <v>760</v>
      </c>
      <c r="T14" s="591" t="s">
        <v>760</v>
      </c>
      <c r="U14" s="591" t="s">
        <v>760</v>
      </c>
      <c r="V14" s="590" t="s">
        <v>760</v>
      </c>
      <c r="W14" s="591" t="s">
        <v>760</v>
      </c>
    </row>
    <row r="15" spans="1:23" s="502" customFormat="1" ht="12" customHeight="1">
      <c r="A15" s="547"/>
      <c r="B15" s="548">
        <v>12</v>
      </c>
      <c r="C15" s="505" t="s">
        <v>606</v>
      </c>
      <c r="D15" s="590" t="s">
        <v>760</v>
      </c>
      <c r="E15" s="590" t="s">
        <v>760</v>
      </c>
      <c r="F15" s="590" t="s">
        <v>760</v>
      </c>
      <c r="G15" s="590" t="s">
        <v>760</v>
      </c>
      <c r="H15" s="590" t="s">
        <v>760</v>
      </c>
      <c r="I15" s="590" t="s">
        <v>760</v>
      </c>
      <c r="J15" s="590"/>
      <c r="K15" s="591" t="s">
        <v>760</v>
      </c>
      <c r="L15" s="591" t="s">
        <v>760</v>
      </c>
      <c r="M15" s="591" t="s">
        <v>760</v>
      </c>
      <c r="N15" s="591" t="s">
        <v>760</v>
      </c>
      <c r="O15" s="590" t="s">
        <v>760</v>
      </c>
      <c r="P15" s="591" t="s">
        <v>760</v>
      </c>
      <c r="Q15" s="591"/>
      <c r="R15" s="591" t="s">
        <v>760</v>
      </c>
      <c r="S15" s="591" t="s">
        <v>760</v>
      </c>
      <c r="T15" s="591" t="s">
        <v>760</v>
      </c>
      <c r="U15" s="591" t="s">
        <v>760</v>
      </c>
      <c r="V15" s="590" t="s">
        <v>760</v>
      </c>
      <c r="W15" s="591" t="s">
        <v>760</v>
      </c>
    </row>
    <row r="16" spans="1:23" s="502" customFormat="1" ht="12" customHeight="1">
      <c r="A16" s="547"/>
      <c r="B16" s="548">
        <v>13</v>
      </c>
      <c r="C16" s="505" t="s">
        <v>607</v>
      </c>
      <c r="D16" s="590">
        <v>10</v>
      </c>
      <c r="E16" s="590">
        <v>5</v>
      </c>
      <c r="F16" s="590">
        <v>7</v>
      </c>
      <c r="G16" s="590">
        <v>9</v>
      </c>
      <c r="H16" s="590">
        <v>31</v>
      </c>
      <c r="I16" s="590">
        <v>389</v>
      </c>
      <c r="J16" s="590"/>
      <c r="K16" s="591">
        <v>1</v>
      </c>
      <c r="L16" s="591">
        <v>1</v>
      </c>
      <c r="M16" s="591">
        <v>2</v>
      </c>
      <c r="N16" s="591">
        <v>1</v>
      </c>
      <c r="O16" s="590">
        <v>5</v>
      </c>
      <c r="P16" s="591">
        <v>106</v>
      </c>
      <c r="Q16" s="591"/>
      <c r="R16" s="591">
        <v>9</v>
      </c>
      <c r="S16" s="591">
        <v>4</v>
      </c>
      <c r="T16" s="591">
        <v>5</v>
      </c>
      <c r="U16" s="591">
        <v>8</v>
      </c>
      <c r="V16" s="590">
        <v>26</v>
      </c>
      <c r="W16" s="591">
        <v>283</v>
      </c>
    </row>
    <row r="17" spans="1:23" s="502" customFormat="1" ht="12" customHeight="1">
      <c r="A17" s="547"/>
      <c r="B17" s="548">
        <v>14</v>
      </c>
      <c r="C17" s="505" t="s">
        <v>608</v>
      </c>
      <c r="D17" s="590" t="s">
        <v>760</v>
      </c>
      <c r="E17" s="590" t="s">
        <v>760</v>
      </c>
      <c r="F17" s="590" t="s">
        <v>760</v>
      </c>
      <c r="G17" s="590" t="s">
        <v>760</v>
      </c>
      <c r="H17" s="590" t="s">
        <v>760</v>
      </c>
      <c r="I17" s="590" t="s">
        <v>759</v>
      </c>
      <c r="J17" s="590"/>
      <c r="K17" s="591" t="s">
        <v>760</v>
      </c>
      <c r="L17" s="591" t="s">
        <v>760</v>
      </c>
      <c r="M17" s="591" t="s">
        <v>760</v>
      </c>
      <c r="N17" s="591" t="s">
        <v>760</v>
      </c>
      <c r="O17" s="590" t="s">
        <v>760</v>
      </c>
      <c r="P17" s="591" t="s">
        <v>759</v>
      </c>
      <c r="Q17" s="591"/>
      <c r="R17" s="591" t="s">
        <v>760</v>
      </c>
      <c r="S17" s="591" t="s">
        <v>760</v>
      </c>
      <c r="T17" s="591" t="s">
        <v>760</v>
      </c>
      <c r="U17" s="591" t="s">
        <v>760</v>
      </c>
      <c r="V17" s="590" t="s">
        <v>760</v>
      </c>
      <c r="W17" s="591" t="s">
        <v>759</v>
      </c>
    </row>
    <row r="18" spans="1:23" s="502" customFormat="1" ht="12" customHeight="1">
      <c r="A18" s="547"/>
      <c r="B18" s="548">
        <v>15</v>
      </c>
      <c r="C18" s="505" t="s">
        <v>609</v>
      </c>
      <c r="D18" s="590" t="s">
        <v>760</v>
      </c>
      <c r="E18" s="590" t="s">
        <v>760</v>
      </c>
      <c r="F18" s="590" t="s">
        <v>760</v>
      </c>
      <c r="G18" s="590" t="s">
        <v>760</v>
      </c>
      <c r="H18" s="590" t="s">
        <v>760</v>
      </c>
      <c r="I18" s="590" t="s">
        <v>760</v>
      </c>
      <c r="J18" s="590"/>
      <c r="K18" s="591" t="s">
        <v>760</v>
      </c>
      <c r="L18" s="591" t="s">
        <v>760</v>
      </c>
      <c r="M18" s="591" t="s">
        <v>760</v>
      </c>
      <c r="N18" s="591" t="s">
        <v>760</v>
      </c>
      <c r="O18" s="590" t="s">
        <v>760</v>
      </c>
      <c r="P18" s="591" t="s">
        <v>760</v>
      </c>
      <c r="Q18" s="591"/>
      <c r="R18" s="591" t="s">
        <v>760</v>
      </c>
      <c r="S18" s="591" t="s">
        <v>760</v>
      </c>
      <c r="T18" s="591" t="s">
        <v>760</v>
      </c>
      <c r="U18" s="591" t="s">
        <v>760</v>
      </c>
      <c r="V18" s="590" t="s">
        <v>760</v>
      </c>
      <c r="W18" s="591" t="s">
        <v>760</v>
      </c>
    </row>
    <row r="19" spans="1:23" s="502" customFormat="1" ht="12" customHeight="1">
      <c r="A19" s="547"/>
      <c r="B19" s="548">
        <v>16</v>
      </c>
      <c r="C19" s="505" t="s">
        <v>610</v>
      </c>
      <c r="D19" s="590">
        <v>5</v>
      </c>
      <c r="E19" s="590">
        <v>5</v>
      </c>
      <c r="F19" s="590">
        <v>6</v>
      </c>
      <c r="G19" s="590">
        <v>4</v>
      </c>
      <c r="H19" s="590">
        <v>20</v>
      </c>
      <c r="I19" s="590">
        <v>312</v>
      </c>
      <c r="J19" s="590"/>
      <c r="K19" s="591" t="s">
        <v>759</v>
      </c>
      <c r="L19" s="591">
        <v>0</v>
      </c>
      <c r="M19" s="591">
        <v>1</v>
      </c>
      <c r="N19" s="591">
        <v>0</v>
      </c>
      <c r="O19" s="590">
        <v>1</v>
      </c>
      <c r="P19" s="591">
        <v>95</v>
      </c>
      <c r="Q19" s="591"/>
      <c r="R19" s="591">
        <v>5</v>
      </c>
      <c r="S19" s="591">
        <v>5</v>
      </c>
      <c r="T19" s="591">
        <v>5</v>
      </c>
      <c r="U19" s="591">
        <v>4</v>
      </c>
      <c r="V19" s="590">
        <v>19</v>
      </c>
      <c r="W19" s="591">
        <v>217</v>
      </c>
    </row>
    <row r="20" spans="1:23" s="502" customFormat="1" ht="12" customHeight="1">
      <c r="A20" s="547"/>
      <c r="B20" s="548">
        <v>17</v>
      </c>
      <c r="C20" s="505" t="s">
        <v>611</v>
      </c>
      <c r="D20" s="591" t="s">
        <v>760</v>
      </c>
      <c r="E20" s="591" t="s">
        <v>760</v>
      </c>
      <c r="F20" s="591" t="s">
        <v>760</v>
      </c>
      <c r="G20" s="591" t="s">
        <v>760</v>
      </c>
      <c r="H20" s="591" t="s">
        <v>760</v>
      </c>
      <c r="I20" s="591" t="s">
        <v>760</v>
      </c>
      <c r="J20" s="591"/>
      <c r="K20" s="591" t="s">
        <v>760</v>
      </c>
      <c r="L20" s="591" t="s">
        <v>760</v>
      </c>
      <c r="M20" s="591" t="s">
        <v>760</v>
      </c>
      <c r="N20" s="591" t="s">
        <v>760</v>
      </c>
      <c r="O20" s="590" t="s">
        <v>760</v>
      </c>
      <c r="P20" s="591" t="s">
        <v>760</v>
      </c>
      <c r="Q20" s="591"/>
      <c r="R20" s="591" t="s">
        <v>760</v>
      </c>
      <c r="S20" s="591" t="s">
        <v>760</v>
      </c>
      <c r="T20" s="591" t="s">
        <v>760</v>
      </c>
      <c r="U20" s="591" t="s">
        <v>760</v>
      </c>
      <c r="V20" s="590" t="s">
        <v>760</v>
      </c>
      <c r="W20" s="591" t="s">
        <v>760</v>
      </c>
    </row>
    <row r="21" spans="1:23" s="502" customFormat="1" ht="12" customHeight="1">
      <c r="A21" s="547"/>
      <c r="B21" s="548">
        <v>18</v>
      </c>
      <c r="C21" s="505" t="s">
        <v>612</v>
      </c>
      <c r="D21" s="590" t="s">
        <v>760</v>
      </c>
      <c r="E21" s="590" t="s">
        <v>760</v>
      </c>
      <c r="F21" s="590" t="s">
        <v>760</v>
      </c>
      <c r="G21" s="590" t="s">
        <v>760</v>
      </c>
      <c r="H21" s="590" t="s">
        <v>760</v>
      </c>
      <c r="I21" s="590" t="s">
        <v>810</v>
      </c>
      <c r="J21" s="590"/>
      <c r="K21" s="591" t="s">
        <v>760</v>
      </c>
      <c r="L21" s="591" t="s">
        <v>760</v>
      </c>
      <c r="M21" s="591" t="s">
        <v>760</v>
      </c>
      <c r="N21" s="591" t="s">
        <v>760</v>
      </c>
      <c r="O21" s="590" t="s">
        <v>760</v>
      </c>
      <c r="P21" s="590" t="s">
        <v>810</v>
      </c>
      <c r="Q21" s="591"/>
      <c r="R21" s="591" t="s">
        <v>760</v>
      </c>
      <c r="S21" s="591" t="s">
        <v>760</v>
      </c>
      <c r="T21" s="591" t="s">
        <v>760</v>
      </c>
      <c r="U21" s="591" t="s">
        <v>760</v>
      </c>
      <c r="V21" s="590" t="s">
        <v>760</v>
      </c>
      <c r="W21" s="590" t="s">
        <v>810</v>
      </c>
    </row>
    <row r="22" spans="1:23" s="502" customFormat="1" ht="12" customHeight="1">
      <c r="A22" s="547"/>
      <c r="B22" s="548">
        <v>19</v>
      </c>
      <c r="C22" s="505" t="s">
        <v>613</v>
      </c>
      <c r="D22" s="590" t="s">
        <v>760</v>
      </c>
      <c r="E22" s="590" t="s">
        <v>760</v>
      </c>
      <c r="F22" s="590" t="s">
        <v>760</v>
      </c>
      <c r="G22" s="590" t="s">
        <v>760</v>
      </c>
      <c r="H22" s="590" t="s">
        <v>760</v>
      </c>
      <c r="I22" s="590" t="s">
        <v>760</v>
      </c>
      <c r="J22" s="590"/>
      <c r="K22" s="591" t="s">
        <v>760</v>
      </c>
      <c r="L22" s="591" t="s">
        <v>760</v>
      </c>
      <c r="M22" s="591" t="s">
        <v>760</v>
      </c>
      <c r="N22" s="591" t="s">
        <v>760</v>
      </c>
      <c r="O22" s="590" t="s">
        <v>760</v>
      </c>
      <c r="P22" s="591" t="s">
        <v>760</v>
      </c>
      <c r="Q22" s="591"/>
      <c r="R22" s="591" t="s">
        <v>760</v>
      </c>
      <c r="S22" s="591" t="s">
        <v>760</v>
      </c>
      <c r="T22" s="591" t="s">
        <v>760</v>
      </c>
      <c r="U22" s="591" t="s">
        <v>760</v>
      </c>
      <c r="V22" s="590" t="s">
        <v>760</v>
      </c>
      <c r="W22" s="591" t="s">
        <v>760</v>
      </c>
    </row>
    <row r="23" spans="1:23" s="502" customFormat="1" ht="12" customHeight="1">
      <c r="A23" s="547"/>
      <c r="B23" s="548">
        <v>20</v>
      </c>
      <c r="C23" s="505" t="s">
        <v>614</v>
      </c>
      <c r="D23" s="590" t="s">
        <v>760</v>
      </c>
      <c r="E23" s="590" t="s">
        <v>760</v>
      </c>
      <c r="F23" s="590" t="s">
        <v>760</v>
      </c>
      <c r="G23" s="590" t="s">
        <v>760</v>
      </c>
      <c r="H23" s="590" t="s">
        <v>760</v>
      </c>
      <c r="I23" s="590" t="s">
        <v>760</v>
      </c>
      <c r="J23" s="590"/>
      <c r="K23" s="591" t="s">
        <v>760</v>
      </c>
      <c r="L23" s="591" t="s">
        <v>760</v>
      </c>
      <c r="M23" s="591" t="s">
        <v>760</v>
      </c>
      <c r="N23" s="591" t="s">
        <v>760</v>
      </c>
      <c r="O23" s="590" t="s">
        <v>760</v>
      </c>
      <c r="P23" s="591" t="s">
        <v>760</v>
      </c>
      <c r="Q23" s="591"/>
      <c r="R23" s="591" t="s">
        <v>760</v>
      </c>
      <c r="S23" s="591" t="s">
        <v>760</v>
      </c>
      <c r="T23" s="591" t="s">
        <v>760</v>
      </c>
      <c r="U23" s="591" t="s">
        <v>760</v>
      </c>
      <c r="V23" s="590" t="s">
        <v>760</v>
      </c>
      <c r="W23" s="591" t="s">
        <v>760</v>
      </c>
    </row>
    <row r="24" spans="1:23" s="502" customFormat="1" ht="12" customHeight="1">
      <c r="A24" s="547"/>
      <c r="B24" s="548">
        <v>21</v>
      </c>
      <c r="C24" s="505" t="s">
        <v>615</v>
      </c>
      <c r="D24" s="590" t="s">
        <v>760</v>
      </c>
      <c r="E24" s="590" t="s">
        <v>760</v>
      </c>
      <c r="F24" s="590" t="s">
        <v>760</v>
      </c>
      <c r="G24" s="590" t="s">
        <v>760</v>
      </c>
      <c r="H24" s="590" t="s">
        <v>760</v>
      </c>
      <c r="I24" s="590" t="s">
        <v>759</v>
      </c>
      <c r="J24" s="590"/>
      <c r="K24" s="591" t="s">
        <v>760</v>
      </c>
      <c r="L24" s="591" t="s">
        <v>760</v>
      </c>
      <c r="M24" s="591" t="s">
        <v>760</v>
      </c>
      <c r="N24" s="591" t="s">
        <v>760</v>
      </c>
      <c r="O24" s="590" t="s">
        <v>760</v>
      </c>
      <c r="P24" s="591" t="s">
        <v>759</v>
      </c>
      <c r="Q24" s="591"/>
      <c r="R24" s="591" t="s">
        <v>760</v>
      </c>
      <c r="S24" s="591" t="s">
        <v>760</v>
      </c>
      <c r="T24" s="591" t="s">
        <v>760</v>
      </c>
      <c r="U24" s="591" t="s">
        <v>760</v>
      </c>
      <c r="V24" s="590" t="s">
        <v>760</v>
      </c>
      <c r="W24" s="591" t="s">
        <v>759</v>
      </c>
    </row>
    <row r="25" spans="1:23" s="502" customFormat="1" ht="12" customHeight="1">
      <c r="A25" s="547"/>
      <c r="B25" s="548">
        <v>22</v>
      </c>
      <c r="C25" s="505" t="s">
        <v>616</v>
      </c>
      <c r="D25" s="590">
        <v>155</v>
      </c>
      <c r="E25" s="590">
        <v>99</v>
      </c>
      <c r="F25" s="590">
        <v>150</v>
      </c>
      <c r="G25" s="590">
        <v>219</v>
      </c>
      <c r="H25" s="590">
        <v>623</v>
      </c>
      <c r="I25" s="590">
        <v>700</v>
      </c>
      <c r="J25" s="590"/>
      <c r="K25" s="591">
        <v>53</v>
      </c>
      <c r="L25" s="591">
        <v>22</v>
      </c>
      <c r="M25" s="591">
        <v>46</v>
      </c>
      <c r="N25" s="591">
        <v>83</v>
      </c>
      <c r="O25" s="590">
        <v>204</v>
      </c>
      <c r="P25" s="591">
        <v>239</v>
      </c>
      <c r="Q25" s="591"/>
      <c r="R25" s="591">
        <v>102</v>
      </c>
      <c r="S25" s="591">
        <v>77</v>
      </c>
      <c r="T25" s="591">
        <v>104</v>
      </c>
      <c r="U25" s="591">
        <v>136</v>
      </c>
      <c r="V25" s="590">
        <v>419</v>
      </c>
      <c r="W25" s="591">
        <v>461</v>
      </c>
    </row>
    <row r="26" spans="1:23" s="502" customFormat="1" ht="12" customHeight="1">
      <c r="A26" s="547"/>
      <c r="B26" s="548">
        <v>23</v>
      </c>
      <c r="C26" s="505" t="s">
        <v>617</v>
      </c>
      <c r="D26" s="590">
        <v>160</v>
      </c>
      <c r="E26" s="590">
        <v>116</v>
      </c>
      <c r="F26" s="590">
        <v>118</v>
      </c>
      <c r="G26" s="590">
        <v>147</v>
      </c>
      <c r="H26" s="590">
        <v>541</v>
      </c>
      <c r="I26" s="590" t="s">
        <v>759</v>
      </c>
      <c r="J26" s="590"/>
      <c r="K26" s="591">
        <v>58</v>
      </c>
      <c r="L26" s="591">
        <v>44</v>
      </c>
      <c r="M26" s="591">
        <v>41</v>
      </c>
      <c r="N26" s="591">
        <v>60</v>
      </c>
      <c r="O26" s="590">
        <v>203</v>
      </c>
      <c r="P26" s="591" t="s">
        <v>759</v>
      </c>
      <c r="Q26" s="591"/>
      <c r="R26" s="591">
        <v>102</v>
      </c>
      <c r="S26" s="591">
        <v>72</v>
      </c>
      <c r="T26" s="591">
        <v>77</v>
      </c>
      <c r="U26" s="591">
        <v>87</v>
      </c>
      <c r="V26" s="590">
        <v>338</v>
      </c>
      <c r="W26" s="591" t="s">
        <v>759</v>
      </c>
    </row>
    <row r="27" spans="1:23" s="502" customFormat="1" ht="12" customHeight="1">
      <c r="A27" s="547"/>
      <c r="B27" s="548">
        <v>24</v>
      </c>
      <c r="C27" s="505" t="s">
        <v>618</v>
      </c>
      <c r="D27" s="590">
        <v>18</v>
      </c>
      <c r="E27" s="590">
        <v>26</v>
      </c>
      <c r="F27" s="590">
        <v>23</v>
      </c>
      <c r="G27" s="590">
        <v>13</v>
      </c>
      <c r="H27" s="590">
        <v>80</v>
      </c>
      <c r="I27" s="590" t="s">
        <v>759</v>
      </c>
      <c r="J27" s="590"/>
      <c r="K27" s="591">
        <v>5</v>
      </c>
      <c r="L27" s="591">
        <v>9</v>
      </c>
      <c r="M27" s="591">
        <v>5</v>
      </c>
      <c r="N27" s="591">
        <v>7</v>
      </c>
      <c r="O27" s="590">
        <v>26</v>
      </c>
      <c r="P27" s="591" t="s">
        <v>759</v>
      </c>
      <c r="Q27" s="591"/>
      <c r="R27" s="591">
        <v>13</v>
      </c>
      <c r="S27" s="591">
        <v>17</v>
      </c>
      <c r="T27" s="591">
        <v>18</v>
      </c>
      <c r="U27" s="591">
        <v>6</v>
      </c>
      <c r="V27" s="590">
        <v>54</v>
      </c>
      <c r="W27" s="591" t="s">
        <v>759</v>
      </c>
    </row>
    <row r="28" spans="1:23" s="502" customFormat="1" ht="12" customHeight="1">
      <c r="A28" s="547"/>
      <c r="B28" s="548">
        <v>25</v>
      </c>
      <c r="C28" s="505" t="s">
        <v>619</v>
      </c>
      <c r="D28" s="590" t="s">
        <v>760</v>
      </c>
      <c r="E28" s="590" t="s">
        <v>760</v>
      </c>
      <c r="F28" s="590" t="s">
        <v>760</v>
      </c>
      <c r="G28" s="590" t="s">
        <v>760</v>
      </c>
      <c r="H28" s="590" t="s">
        <v>760</v>
      </c>
      <c r="I28" s="590" t="s">
        <v>759</v>
      </c>
      <c r="J28" s="590"/>
      <c r="K28" s="591" t="s">
        <v>760</v>
      </c>
      <c r="L28" s="591" t="s">
        <v>760</v>
      </c>
      <c r="M28" s="591" t="s">
        <v>760</v>
      </c>
      <c r="N28" s="591" t="s">
        <v>760</v>
      </c>
      <c r="O28" s="590" t="s">
        <v>760</v>
      </c>
      <c r="P28" s="591" t="s">
        <v>759</v>
      </c>
      <c r="Q28" s="591"/>
      <c r="R28" s="591" t="s">
        <v>760</v>
      </c>
      <c r="S28" s="591" t="s">
        <v>760</v>
      </c>
      <c r="T28" s="591" t="s">
        <v>760</v>
      </c>
      <c r="U28" s="591" t="s">
        <v>760</v>
      </c>
      <c r="V28" s="590" t="s">
        <v>760</v>
      </c>
      <c r="W28" s="591" t="s">
        <v>759</v>
      </c>
    </row>
    <row r="29" spans="1:23" s="502" customFormat="1" ht="12" customHeight="1">
      <c r="A29" s="547"/>
      <c r="B29" s="548">
        <v>26</v>
      </c>
      <c r="C29" s="505" t="s">
        <v>620</v>
      </c>
      <c r="D29" s="590">
        <v>2</v>
      </c>
      <c r="E29" s="590">
        <v>6</v>
      </c>
      <c r="F29" s="590">
        <v>3</v>
      </c>
      <c r="G29" s="590">
        <v>10</v>
      </c>
      <c r="H29" s="590">
        <v>21</v>
      </c>
      <c r="I29" s="590" t="s">
        <v>759</v>
      </c>
      <c r="J29" s="590"/>
      <c r="K29" s="591">
        <v>1</v>
      </c>
      <c r="L29" s="591">
        <v>0</v>
      </c>
      <c r="M29" s="591">
        <v>1</v>
      </c>
      <c r="N29" s="591">
        <v>3</v>
      </c>
      <c r="O29" s="590">
        <v>5</v>
      </c>
      <c r="P29" s="591" t="s">
        <v>759</v>
      </c>
      <c r="Q29" s="591"/>
      <c r="R29" s="591">
        <v>1</v>
      </c>
      <c r="S29" s="591">
        <v>6</v>
      </c>
      <c r="T29" s="591">
        <v>2</v>
      </c>
      <c r="U29" s="591">
        <v>7</v>
      </c>
      <c r="V29" s="590">
        <v>16</v>
      </c>
      <c r="W29" s="591" t="s">
        <v>759</v>
      </c>
    </row>
    <row r="30" spans="1:23" s="502" customFormat="1" ht="12" customHeight="1">
      <c r="A30" s="547"/>
      <c r="B30" s="548">
        <v>27</v>
      </c>
      <c r="C30" s="505" t="s">
        <v>621</v>
      </c>
      <c r="D30" s="590">
        <v>123</v>
      </c>
      <c r="E30" s="590">
        <v>25</v>
      </c>
      <c r="F30" s="590">
        <v>21</v>
      </c>
      <c r="G30" s="590">
        <v>19</v>
      </c>
      <c r="H30" s="590">
        <v>188</v>
      </c>
      <c r="I30" s="590" t="s">
        <v>759</v>
      </c>
      <c r="J30" s="590"/>
      <c r="K30" s="591">
        <v>35</v>
      </c>
      <c r="L30" s="591">
        <v>5</v>
      </c>
      <c r="M30" s="591">
        <v>1</v>
      </c>
      <c r="N30" s="591">
        <v>9</v>
      </c>
      <c r="O30" s="590">
        <v>50</v>
      </c>
      <c r="P30" s="591" t="s">
        <v>759</v>
      </c>
      <c r="Q30" s="591"/>
      <c r="R30" s="591">
        <v>88</v>
      </c>
      <c r="S30" s="591">
        <v>20</v>
      </c>
      <c r="T30" s="591">
        <v>20</v>
      </c>
      <c r="U30" s="591">
        <v>10</v>
      </c>
      <c r="V30" s="590">
        <v>138</v>
      </c>
      <c r="W30" s="591" t="s">
        <v>759</v>
      </c>
    </row>
    <row r="31" spans="1:23" s="502" customFormat="1" ht="12" customHeight="1">
      <c r="A31" s="547"/>
      <c r="B31" s="548">
        <v>28</v>
      </c>
      <c r="C31" s="505" t="s">
        <v>622</v>
      </c>
      <c r="D31" s="590">
        <v>96</v>
      </c>
      <c r="E31" s="590">
        <v>8</v>
      </c>
      <c r="F31" s="590">
        <v>5</v>
      </c>
      <c r="G31" s="590" t="s">
        <v>759</v>
      </c>
      <c r="H31" s="590">
        <v>109</v>
      </c>
      <c r="I31" s="590" t="s">
        <v>759</v>
      </c>
      <c r="J31" s="590"/>
      <c r="K31" s="591">
        <v>23</v>
      </c>
      <c r="L31" s="591">
        <v>1</v>
      </c>
      <c r="M31" s="591">
        <v>0</v>
      </c>
      <c r="N31" s="591" t="s">
        <v>759</v>
      </c>
      <c r="O31" s="590">
        <v>24</v>
      </c>
      <c r="P31" s="591" t="s">
        <v>759</v>
      </c>
      <c r="Q31" s="591"/>
      <c r="R31" s="591">
        <v>73</v>
      </c>
      <c r="S31" s="591">
        <v>7</v>
      </c>
      <c r="T31" s="591">
        <v>5</v>
      </c>
      <c r="U31" s="591" t="s">
        <v>759</v>
      </c>
      <c r="V31" s="590">
        <v>85</v>
      </c>
      <c r="W31" s="591" t="s">
        <v>759</v>
      </c>
    </row>
    <row r="32" spans="1:23" s="502" customFormat="1" ht="12" customHeight="1">
      <c r="A32" s="547"/>
      <c r="B32" s="548">
        <v>29</v>
      </c>
      <c r="C32" s="505" t="s">
        <v>623</v>
      </c>
      <c r="D32" s="590">
        <v>81</v>
      </c>
      <c r="E32" s="590">
        <v>63</v>
      </c>
      <c r="F32" s="590">
        <v>93</v>
      </c>
      <c r="G32" s="590">
        <v>89</v>
      </c>
      <c r="H32" s="590">
        <v>326</v>
      </c>
      <c r="I32" s="590" t="s">
        <v>759</v>
      </c>
      <c r="J32" s="590"/>
      <c r="K32" s="591">
        <v>25</v>
      </c>
      <c r="L32" s="591">
        <v>17</v>
      </c>
      <c r="M32" s="591">
        <v>30</v>
      </c>
      <c r="N32" s="591">
        <v>34</v>
      </c>
      <c r="O32" s="590">
        <v>106</v>
      </c>
      <c r="P32" s="591" t="s">
        <v>759</v>
      </c>
      <c r="Q32" s="591"/>
      <c r="R32" s="591">
        <v>56</v>
      </c>
      <c r="S32" s="591">
        <v>46</v>
      </c>
      <c r="T32" s="591">
        <v>63</v>
      </c>
      <c r="U32" s="591">
        <v>55</v>
      </c>
      <c r="V32" s="590">
        <v>220</v>
      </c>
      <c r="W32" s="591" t="s">
        <v>759</v>
      </c>
    </row>
    <row r="33" spans="1:23" s="502" customFormat="1" ht="12" customHeight="1">
      <c r="A33" s="547"/>
      <c r="B33" s="548">
        <v>30</v>
      </c>
      <c r="C33" s="505" t="s">
        <v>624</v>
      </c>
      <c r="D33" s="590">
        <v>49</v>
      </c>
      <c r="E33" s="590">
        <v>42</v>
      </c>
      <c r="F33" s="590">
        <v>61</v>
      </c>
      <c r="G33" s="590">
        <v>1</v>
      </c>
      <c r="H33" s="590">
        <v>153</v>
      </c>
      <c r="I33" s="590" t="s">
        <v>759</v>
      </c>
      <c r="J33" s="590"/>
      <c r="K33" s="591">
        <v>7</v>
      </c>
      <c r="L33" s="591">
        <v>12</v>
      </c>
      <c r="M33" s="591">
        <v>23</v>
      </c>
      <c r="N33" s="591" t="s">
        <v>759</v>
      </c>
      <c r="O33" s="590">
        <v>42</v>
      </c>
      <c r="P33" s="591" t="s">
        <v>759</v>
      </c>
      <c r="Q33" s="591"/>
      <c r="R33" s="591">
        <v>42</v>
      </c>
      <c r="S33" s="591">
        <v>30</v>
      </c>
      <c r="T33" s="591">
        <v>38</v>
      </c>
      <c r="U33" s="591">
        <v>1</v>
      </c>
      <c r="V33" s="590">
        <v>111</v>
      </c>
      <c r="W33" s="591" t="s">
        <v>759</v>
      </c>
    </row>
    <row r="34" spans="1:23" s="502" customFormat="1" ht="12" customHeight="1">
      <c r="A34" s="547"/>
      <c r="B34" s="548">
        <v>31</v>
      </c>
      <c r="C34" s="505" t="s">
        <v>625</v>
      </c>
      <c r="D34" s="590">
        <v>9</v>
      </c>
      <c r="E34" s="590">
        <v>16</v>
      </c>
      <c r="F34" s="590">
        <v>33</v>
      </c>
      <c r="G34" s="590">
        <v>1</v>
      </c>
      <c r="H34" s="590">
        <v>59</v>
      </c>
      <c r="I34" s="590">
        <v>34</v>
      </c>
      <c r="J34" s="590"/>
      <c r="K34" s="591">
        <v>6</v>
      </c>
      <c r="L34" s="591">
        <v>6</v>
      </c>
      <c r="M34" s="591">
        <v>17</v>
      </c>
      <c r="N34" s="591" t="s">
        <v>759</v>
      </c>
      <c r="O34" s="590">
        <v>29</v>
      </c>
      <c r="P34" s="591">
        <v>7</v>
      </c>
      <c r="Q34" s="591"/>
      <c r="R34" s="591">
        <v>3</v>
      </c>
      <c r="S34" s="591">
        <v>10</v>
      </c>
      <c r="T34" s="591">
        <v>16</v>
      </c>
      <c r="U34" s="591">
        <v>1</v>
      </c>
      <c r="V34" s="590">
        <v>30</v>
      </c>
      <c r="W34" s="591">
        <v>27</v>
      </c>
    </row>
    <row r="35" spans="1:23" s="502" customFormat="1" ht="12" customHeight="1">
      <c r="A35" s="547"/>
      <c r="B35" s="548">
        <v>32</v>
      </c>
      <c r="C35" s="505" t="s">
        <v>626</v>
      </c>
      <c r="D35" s="590">
        <v>18</v>
      </c>
      <c r="E35" s="590">
        <v>14</v>
      </c>
      <c r="F35" s="590">
        <v>14</v>
      </c>
      <c r="G35" s="590">
        <v>8</v>
      </c>
      <c r="H35" s="590">
        <v>54</v>
      </c>
      <c r="I35" s="590" t="s">
        <v>759</v>
      </c>
      <c r="J35" s="590"/>
      <c r="K35" s="591">
        <v>4</v>
      </c>
      <c r="L35" s="591">
        <v>3</v>
      </c>
      <c r="M35" s="591">
        <v>5</v>
      </c>
      <c r="N35" s="591">
        <v>4</v>
      </c>
      <c r="O35" s="590">
        <v>16</v>
      </c>
      <c r="P35" s="591" t="s">
        <v>759</v>
      </c>
      <c r="Q35" s="591"/>
      <c r="R35" s="591">
        <v>14</v>
      </c>
      <c r="S35" s="591">
        <v>11</v>
      </c>
      <c r="T35" s="591">
        <v>9</v>
      </c>
      <c r="U35" s="591">
        <v>4</v>
      </c>
      <c r="V35" s="590">
        <v>38</v>
      </c>
      <c r="W35" s="591" t="s">
        <v>759</v>
      </c>
    </row>
    <row r="36" spans="1:23" s="502" customFormat="1" ht="13.5" customHeight="1" thickBot="1">
      <c r="A36" s="547"/>
      <c r="B36" s="551">
        <v>33</v>
      </c>
      <c r="C36" s="510" t="s">
        <v>627</v>
      </c>
      <c r="D36" s="594">
        <v>0</v>
      </c>
      <c r="E36" s="594">
        <v>0</v>
      </c>
      <c r="F36" s="594">
        <v>1</v>
      </c>
      <c r="G36" s="594">
        <v>0</v>
      </c>
      <c r="H36" s="594">
        <v>1</v>
      </c>
      <c r="I36" s="594">
        <v>2</v>
      </c>
      <c r="J36" s="594"/>
      <c r="K36" s="595">
        <v>0</v>
      </c>
      <c r="L36" s="595">
        <v>0</v>
      </c>
      <c r="M36" s="595">
        <v>0</v>
      </c>
      <c r="N36" s="595">
        <v>0</v>
      </c>
      <c r="O36" s="594">
        <v>0</v>
      </c>
      <c r="P36" s="595">
        <v>0</v>
      </c>
      <c r="Q36" s="595"/>
      <c r="R36" s="595">
        <v>0</v>
      </c>
      <c r="S36" s="595">
        <v>0</v>
      </c>
      <c r="T36" s="595">
        <v>1</v>
      </c>
      <c r="U36" s="595">
        <v>0</v>
      </c>
      <c r="V36" s="594">
        <v>1</v>
      </c>
      <c r="W36" s="595">
        <v>2</v>
      </c>
    </row>
    <row r="37" spans="1:23" s="508" customFormat="1" ht="15.75" customHeight="1" thickBot="1">
      <c r="A37" s="547"/>
      <c r="B37" s="554"/>
      <c r="C37" s="555" t="s">
        <v>628</v>
      </c>
      <c r="D37" s="596">
        <f>SUM(D4:D36)</f>
        <v>744</v>
      </c>
      <c r="E37" s="596">
        <f aca="true" t="shared" si="0" ref="E37:W37">SUM(E4:E36)</f>
        <v>438</v>
      </c>
      <c r="F37" s="596">
        <f t="shared" si="0"/>
        <v>565</v>
      </c>
      <c r="G37" s="596">
        <f t="shared" si="0"/>
        <v>543</v>
      </c>
      <c r="H37" s="596">
        <f t="shared" si="0"/>
        <v>2290</v>
      </c>
      <c r="I37" s="596">
        <f t="shared" si="0"/>
        <v>1458</v>
      </c>
      <c r="J37" s="596"/>
      <c r="K37" s="596">
        <f t="shared" si="0"/>
        <v>224</v>
      </c>
      <c r="L37" s="596">
        <f t="shared" si="0"/>
        <v>127</v>
      </c>
      <c r="M37" s="596">
        <f t="shared" si="0"/>
        <v>186</v>
      </c>
      <c r="N37" s="596">
        <f t="shared" si="0"/>
        <v>207</v>
      </c>
      <c r="O37" s="596">
        <f t="shared" si="0"/>
        <v>744</v>
      </c>
      <c r="P37" s="596">
        <f t="shared" si="0"/>
        <v>454</v>
      </c>
      <c r="Q37" s="596"/>
      <c r="R37" s="596">
        <f t="shared" si="0"/>
        <v>520</v>
      </c>
      <c r="S37" s="596">
        <f t="shared" si="0"/>
        <v>311</v>
      </c>
      <c r="T37" s="596">
        <f t="shared" si="0"/>
        <v>379</v>
      </c>
      <c r="U37" s="596">
        <f t="shared" si="0"/>
        <v>336</v>
      </c>
      <c r="V37" s="596">
        <f t="shared" si="0"/>
        <v>1546</v>
      </c>
      <c r="W37" s="596">
        <f t="shared" si="0"/>
        <v>1004</v>
      </c>
    </row>
    <row r="38" spans="1:23" s="508" customFormat="1" ht="12" customHeight="1">
      <c r="A38" s="547"/>
      <c r="B38" s="557">
        <v>34</v>
      </c>
      <c r="C38" s="558" t="s">
        <v>629</v>
      </c>
      <c r="D38" s="597">
        <v>9</v>
      </c>
      <c r="E38" s="597">
        <v>23</v>
      </c>
      <c r="F38" s="597">
        <v>3</v>
      </c>
      <c r="G38" s="597">
        <v>21</v>
      </c>
      <c r="H38" s="597">
        <v>56</v>
      </c>
      <c r="I38" s="597">
        <v>882</v>
      </c>
      <c r="J38" s="597"/>
      <c r="K38" s="598">
        <v>4</v>
      </c>
      <c r="L38" s="598">
        <v>8</v>
      </c>
      <c r="M38" s="598">
        <v>1</v>
      </c>
      <c r="N38" s="598">
        <v>6</v>
      </c>
      <c r="O38" s="597">
        <v>19</v>
      </c>
      <c r="P38" s="598">
        <v>337</v>
      </c>
      <c r="Q38" s="598"/>
      <c r="R38" s="598">
        <v>5</v>
      </c>
      <c r="S38" s="598">
        <v>15</v>
      </c>
      <c r="T38" s="598">
        <v>2</v>
      </c>
      <c r="U38" s="598">
        <v>15</v>
      </c>
      <c r="V38" s="597">
        <v>37</v>
      </c>
      <c r="W38" s="598">
        <v>545</v>
      </c>
    </row>
    <row r="39" spans="1:23" s="508" customFormat="1" ht="12" customHeight="1" thickBot="1">
      <c r="A39" s="547"/>
      <c r="B39" s="561">
        <v>35</v>
      </c>
      <c r="C39" s="562" t="s">
        <v>28</v>
      </c>
      <c r="D39" s="599" t="s">
        <v>760</v>
      </c>
      <c r="E39" s="599" t="s">
        <v>760</v>
      </c>
      <c r="F39" s="599" t="s">
        <v>760</v>
      </c>
      <c r="G39" s="599" t="s">
        <v>760</v>
      </c>
      <c r="H39" s="599" t="s">
        <v>760</v>
      </c>
      <c r="I39" s="599" t="s">
        <v>760</v>
      </c>
      <c r="J39" s="599"/>
      <c r="K39" s="600" t="s">
        <v>760</v>
      </c>
      <c r="L39" s="600" t="s">
        <v>760</v>
      </c>
      <c r="M39" s="600" t="s">
        <v>760</v>
      </c>
      <c r="N39" s="600" t="s">
        <v>760</v>
      </c>
      <c r="O39" s="599" t="s">
        <v>760</v>
      </c>
      <c r="P39" s="600" t="s">
        <v>760</v>
      </c>
      <c r="Q39" s="600"/>
      <c r="R39" s="600" t="s">
        <v>760</v>
      </c>
      <c r="S39" s="600" t="s">
        <v>760</v>
      </c>
      <c r="T39" s="600" t="s">
        <v>760</v>
      </c>
      <c r="U39" s="600" t="s">
        <v>760</v>
      </c>
      <c r="V39" s="599" t="s">
        <v>760</v>
      </c>
      <c r="W39" s="600" t="s">
        <v>760</v>
      </c>
    </row>
    <row r="40" spans="1:23" s="508" customFormat="1" ht="20.25" customHeight="1" thickBot="1" thickTop="1">
      <c r="A40" s="547"/>
      <c r="B40" s="565"/>
      <c r="C40" s="565" t="s">
        <v>630</v>
      </c>
      <c r="D40" s="601">
        <f>SUM(D37:D39)</f>
        <v>753</v>
      </c>
      <c r="E40" s="601">
        <f aca="true" t="shared" si="1" ref="E40:W40">SUM(E37:E39)</f>
        <v>461</v>
      </c>
      <c r="F40" s="601">
        <f t="shared" si="1"/>
        <v>568</v>
      </c>
      <c r="G40" s="601">
        <f t="shared" si="1"/>
        <v>564</v>
      </c>
      <c r="H40" s="601">
        <f t="shared" si="1"/>
        <v>2346</v>
      </c>
      <c r="I40" s="601">
        <f t="shared" si="1"/>
        <v>2340</v>
      </c>
      <c r="J40" s="601"/>
      <c r="K40" s="601">
        <f t="shared" si="1"/>
        <v>228</v>
      </c>
      <c r="L40" s="601">
        <f t="shared" si="1"/>
        <v>135</v>
      </c>
      <c r="M40" s="601">
        <f t="shared" si="1"/>
        <v>187</v>
      </c>
      <c r="N40" s="601">
        <f t="shared" si="1"/>
        <v>213</v>
      </c>
      <c r="O40" s="601">
        <f t="shared" si="1"/>
        <v>763</v>
      </c>
      <c r="P40" s="601">
        <f t="shared" si="1"/>
        <v>791</v>
      </c>
      <c r="Q40" s="601"/>
      <c r="R40" s="601">
        <f t="shared" si="1"/>
        <v>525</v>
      </c>
      <c r="S40" s="601">
        <f t="shared" si="1"/>
        <v>326</v>
      </c>
      <c r="T40" s="601">
        <f t="shared" si="1"/>
        <v>381</v>
      </c>
      <c r="U40" s="601">
        <f t="shared" si="1"/>
        <v>351</v>
      </c>
      <c r="V40" s="601">
        <f t="shared" si="1"/>
        <v>1583</v>
      </c>
      <c r="W40" s="601">
        <f t="shared" si="1"/>
        <v>1549</v>
      </c>
    </row>
    <row r="41" spans="2:23" ht="11.25">
      <c r="B41" s="523" t="s">
        <v>631</v>
      </c>
      <c r="D41" s="567"/>
      <c r="E41" s="567"/>
      <c r="F41" s="567"/>
      <c r="G41" s="567"/>
      <c r="H41" s="567"/>
      <c r="I41" s="567"/>
      <c r="J41" s="567"/>
      <c r="K41" s="602"/>
      <c r="L41" s="602"/>
      <c r="M41" s="602"/>
      <c r="N41" s="602"/>
      <c r="O41" s="602"/>
      <c r="P41" s="602"/>
      <c r="Q41" s="602"/>
      <c r="R41" s="567"/>
      <c r="S41" s="567"/>
      <c r="T41" s="567"/>
      <c r="U41" s="567"/>
      <c r="V41" s="567"/>
      <c r="W41" s="567"/>
    </row>
    <row r="42" ht="11.25">
      <c r="B42" s="523" t="s">
        <v>647</v>
      </c>
    </row>
  </sheetData>
  <printOptions/>
  <pageMargins left="0.5905511811023623" right="0.5905511811023623" top="0.7874015748031497" bottom="0.7874015748031497" header="0.5118110236220472" footer="0.5118110236220472"/>
  <pageSetup horizontalDpi="600" verticalDpi="600" orientation="landscape" paperSize="9" r:id="rId1"/>
  <headerFooter alignWithMargins="0">
    <oddFooter>&amp;C-24-</oddFooter>
  </headerFooter>
</worksheet>
</file>

<file path=xl/worksheets/sheet21.xml><?xml version="1.0" encoding="utf-8"?>
<worksheet xmlns="http://schemas.openxmlformats.org/spreadsheetml/2006/main" xmlns:r="http://schemas.openxmlformats.org/officeDocument/2006/relationships">
  <dimension ref="A1:W42"/>
  <sheetViews>
    <sheetView view="pageBreakPreview" zoomScaleNormal="90" zoomScaleSheetLayoutView="100" workbookViewId="0" topLeftCell="A1">
      <pane xSplit="3" ySplit="3" topLeftCell="E4" activePane="bottomRight" state="frozen"/>
      <selection pane="topLeft" activeCell="A1" sqref="A1:J1"/>
      <selection pane="topRight" activeCell="A1" sqref="A1:J1"/>
      <selection pane="bottomLeft" activeCell="A1" sqref="A1:J1"/>
      <selection pane="bottomRight" activeCell="A1" sqref="A1:J1"/>
    </sheetView>
  </sheetViews>
  <sheetFormatPr defaultColWidth="9.00390625" defaultRowHeight="13.5"/>
  <cols>
    <col min="1" max="1" width="0.74609375" style="492" customWidth="1"/>
    <col min="2" max="2" width="1.12109375" style="492" customWidth="1"/>
    <col min="3" max="3" width="7.50390625" style="492" customWidth="1"/>
    <col min="4" max="9" width="6.75390625" style="527" customWidth="1"/>
    <col min="10" max="10" width="1.00390625" style="527" customWidth="1"/>
    <col min="11" max="16" width="6.75390625" style="528" customWidth="1"/>
    <col min="17" max="17" width="1.00390625" style="528" customWidth="1"/>
    <col min="18" max="22" width="6.75390625" style="527" customWidth="1"/>
    <col min="23" max="23" width="6.125" style="527" customWidth="1"/>
    <col min="24" max="16384" width="9.00390625" style="492" customWidth="1"/>
  </cols>
  <sheetData>
    <row r="1" spans="1:23" s="485" customFormat="1" ht="18.75" customHeight="1" thickBot="1">
      <c r="A1" s="529" t="s">
        <v>649</v>
      </c>
      <c r="B1" s="530"/>
      <c r="C1" s="530"/>
      <c r="D1" s="531"/>
      <c r="E1" s="531"/>
      <c r="F1" s="531"/>
      <c r="G1" s="531"/>
      <c r="H1" s="531"/>
      <c r="I1" s="531"/>
      <c r="J1" s="531"/>
      <c r="K1" s="532"/>
      <c r="L1" s="532"/>
      <c r="M1" s="532"/>
      <c r="N1" s="532"/>
      <c r="O1" s="532"/>
      <c r="P1" s="532"/>
      <c r="Q1" s="532"/>
      <c r="R1" s="531"/>
      <c r="S1" s="531"/>
      <c r="T1" s="531"/>
      <c r="U1" s="531"/>
      <c r="V1" s="531"/>
      <c r="W1" s="1107" t="s">
        <v>827</v>
      </c>
    </row>
    <row r="2" spans="1:23" ht="15.75" customHeight="1">
      <c r="A2" s="533"/>
      <c r="B2" s="534"/>
      <c r="C2" s="533"/>
      <c r="D2" s="535"/>
      <c r="E2" s="535"/>
      <c r="F2" s="535" t="s">
        <v>545</v>
      </c>
      <c r="G2" s="535"/>
      <c r="H2" s="535"/>
      <c r="I2" s="535"/>
      <c r="J2" s="536"/>
      <c r="K2" s="537"/>
      <c r="L2" s="537"/>
      <c r="M2" s="537" t="s">
        <v>270</v>
      </c>
      <c r="N2" s="537"/>
      <c r="O2" s="537"/>
      <c r="P2" s="537"/>
      <c r="Q2" s="538"/>
      <c r="R2" s="535"/>
      <c r="S2" s="535"/>
      <c r="T2" s="535" t="s">
        <v>271</v>
      </c>
      <c r="U2" s="535"/>
      <c r="V2" s="535"/>
      <c r="W2" s="535"/>
    </row>
    <row r="3" spans="1:23" s="497" customFormat="1" ht="17.25" customHeight="1">
      <c r="A3" s="539"/>
      <c r="B3" s="540"/>
      <c r="C3" s="541" t="s">
        <v>517</v>
      </c>
      <c r="D3" s="542" t="s">
        <v>541</v>
      </c>
      <c r="E3" s="542" t="s">
        <v>542</v>
      </c>
      <c r="F3" s="542" t="s">
        <v>543</v>
      </c>
      <c r="G3" s="542" t="s">
        <v>544</v>
      </c>
      <c r="H3" s="542" t="s">
        <v>272</v>
      </c>
      <c r="I3" s="496" t="s">
        <v>594</v>
      </c>
      <c r="J3" s="542"/>
      <c r="K3" s="542" t="s">
        <v>541</v>
      </c>
      <c r="L3" s="542" t="s">
        <v>542</v>
      </c>
      <c r="M3" s="542" t="s">
        <v>543</v>
      </c>
      <c r="N3" s="542" t="s">
        <v>544</v>
      </c>
      <c r="O3" s="542" t="s">
        <v>272</v>
      </c>
      <c r="P3" s="496" t="s">
        <v>594</v>
      </c>
      <c r="Q3" s="542"/>
      <c r="R3" s="542" t="s">
        <v>541</v>
      </c>
      <c r="S3" s="542" t="s">
        <v>542</v>
      </c>
      <c r="T3" s="542" t="s">
        <v>543</v>
      </c>
      <c r="U3" s="542" t="s">
        <v>544</v>
      </c>
      <c r="V3" s="542" t="s">
        <v>272</v>
      </c>
      <c r="W3" s="496" t="s">
        <v>594</v>
      </c>
    </row>
    <row r="4" spans="1:23" s="508" customFormat="1" ht="12" customHeight="1">
      <c r="A4" s="543"/>
      <c r="B4" s="544">
        <v>1</v>
      </c>
      <c r="C4" s="500" t="s">
        <v>595</v>
      </c>
      <c r="D4" s="588" t="s">
        <v>760</v>
      </c>
      <c r="E4" s="588" t="s">
        <v>760</v>
      </c>
      <c r="F4" s="588" t="s">
        <v>760</v>
      </c>
      <c r="G4" s="588" t="s">
        <v>760</v>
      </c>
      <c r="H4" s="588" t="s">
        <v>760</v>
      </c>
      <c r="I4" s="588" t="s">
        <v>760</v>
      </c>
      <c r="J4" s="588"/>
      <c r="K4" s="589" t="s">
        <v>760</v>
      </c>
      <c r="L4" s="589" t="s">
        <v>760</v>
      </c>
      <c r="M4" s="589" t="s">
        <v>760</v>
      </c>
      <c r="N4" s="589" t="s">
        <v>760</v>
      </c>
      <c r="O4" s="588" t="s">
        <v>760</v>
      </c>
      <c r="P4" s="589" t="s">
        <v>760</v>
      </c>
      <c r="Q4" s="589"/>
      <c r="R4" s="589" t="s">
        <v>760</v>
      </c>
      <c r="S4" s="589" t="s">
        <v>760</v>
      </c>
      <c r="T4" s="589" t="s">
        <v>760</v>
      </c>
      <c r="U4" s="589" t="s">
        <v>760</v>
      </c>
      <c r="V4" s="588" t="s">
        <v>760</v>
      </c>
      <c r="W4" s="589" t="s">
        <v>760</v>
      </c>
    </row>
    <row r="5" spans="1:23" s="508" customFormat="1" ht="12" customHeight="1">
      <c r="A5" s="547"/>
      <c r="B5" s="548">
        <v>2</v>
      </c>
      <c r="C5" s="505" t="s">
        <v>596</v>
      </c>
      <c r="D5" s="590" t="s">
        <v>760</v>
      </c>
      <c r="E5" s="590" t="s">
        <v>760</v>
      </c>
      <c r="F5" s="590" t="s">
        <v>760</v>
      </c>
      <c r="G5" s="590" t="s">
        <v>760</v>
      </c>
      <c r="H5" s="590" t="s">
        <v>760</v>
      </c>
      <c r="I5" s="590" t="s">
        <v>760</v>
      </c>
      <c r="J5" s="590"/>
      <c r="K5" s="591" t="s">
        <v>760</v>
      </c>
      <c r="L5" s="591" t="s">
        <v>760</v>
      </c>
      <c r="M5" s="591" t="s">
        <v>760</v>
      </c>
      <c r="N5" s="591" t="s">
        <v>760</v>
      </c>
      <c r="O5" s="590" t="s">
        <v>760</v>
      </c>
      <c r="P5" s="591" t="s">
        <v>760</v>
      </c>
      <c r="Q5" s="591"/>
      <c r="R5" s="591" t="s">
        <v>760</v>
      </c>
      <c r="S5" s="591" t="s">
        <v>760</v>
      </c>
      <c r="T5" s="591" t="s">
        <v>760</v>
      </c>
      <c r="U5" s="591" t="s">
        <v>760</v>
      </c>
      <c r="V5" s="590" t="s">
        <v>760</v>
      </c>
      <c r="W5" s="591" t="s">
        <v>760</v>
      </c>
    </row>
    <row r="6" spans="1:23" s="508" customFormat="1" ht="12" customHeight="1">
      <c r="A6" s="547"/>
      <c r="B6" s="548">
        <v>3</v>
      </c>
      <c r="C6" s="505" t="s">
        <v>597</v>
      </c>
      <c r="D6" s="590">
        <v>2</v>
      </c>
      <c r="E6" s="590">
        <v>4</v>
      </c>
      <c r="F6" s="590">
        <v>1</v>
      </c>
      <c r="G6" s="590">
        <v>4</v>
      </c>
      <c r="H6" s="590">
        <v>11</v>
      </c>
      <c r="I6" s="590" t="s">
        <v>759</v>
      </c>
      <c r="J6" s="590"/>
      <c r="K6" s="591">
        <v>0</v>
      </c>
      <c r="L6" s="591">
        <v>3</v>
      </c>
      <c r="M6" s="591">
        <v>0</v>
      </c>
      <c r="N6" s="591">
        <v>2</v>
      </c>
      <c r="O6" s="590">
        <v>5</v>
      </c>
      <c r="P6" s="591" t="s">
        <v>759</v>
      </c>
      <c r="Q6" s="591"/>
      <c r="R6" s="591">
        <v>2</v>
      </c>
      <c r="S6" s="591">
        <v>1</v>
      </c>
      <c r="T6" s="591">
        <v>1</v>
      </c>
      <c r="U6" s="591">
        <v>2</v>
      </c>
      <c r="V6" s="590">
        <v>6</v>
      </c>
      <c r="W6" s="591" t="s">
        <v>759</v>
      </c>
    </row>
    <row r="7" spans="1:23" s="502" customFormat="1" ht="12" customHeight="1">
      <c r="A7" s="547"/>
      <c r="B7" s="548">
        <v>4</v>
      </c>
      <c r="C7" s="505" t="s">
        <v>598</v>
      </c>
      <c r="D7" s="590" t="s">
        <v>760</v>
      </c>
      <c r="E7" s="590" t="s">
        <v>760</v>
      </c>
      <c r="F7" s="590" t="s">
        <v>760</v>
      </c>
      <c r="G7" s="590" t="s">
        <v>759</v>
      </c>
      <c r="H7" s="590" t="s">
        <v>760</v>
      </c>
      <c r="I7" s="590" t="s">
        <v>759</v>
      </c>
      <c r="J7" s="590"/>
      <c r="K7" s="591" t="s">
        <v>760</v>
      </c>
      <c r="L7" s="591" t="s">
        <v>760</v>
      </c>
      <c r="M7" s="591" t="s">
        <v>760</v>
      </c>
      <c r="N7" s="591" t="s">
        <v>759</v>
      </c>
      <c r="O7" s="590" t="s">
        <v>760</v>
      </c>
      <c r="P7" s="591" t="s">
        <v>759</v>
      </c>
      <c r="Q7" s="591"/>
      <c r="R7" s="591" t="s">
        <v>760</v>
      </c>
      <c r="S7" s="591" t="s">
        <v>760</v>
      </c>
      <c r="T7" s="591" t="s">
        <v>760</v>
      </c>
      <c r="U7" s="591" t="s">
        <v>759</v>
      </c>
      <c r="V7" s="590" t="s">
        <v>760</v>
      </c>
      <c r="W7" s="591" t="s">
        <v>759</v>
      </c>
    </row>
    <row r="8" spans="1:23" s="502" customFormat="1" ht="12" customHeight="1">
      <c r="A8" s="547"/>
      <c r="B8" s="548">
        <v>5</v>
      </c>
      <c r="C8" s="505" t="s">
        <v>599</v>
      </c>
      <c r="D8" s="590" t="s">
        <v>760</v>
      </c>
      <c r="E8" s="590" t="s">
        <v>759</v>
      </c>
      <c r="F8" s="590" t="s">
        <v>760</v>
      </c>
      <c r="G8" s="590" t="s">
        <v>759</v>
      </c>
      <c r="H8" s="590" t="s">
        <v>760</v>
      </c>
      <c r="I8" s="590" t="s">
        <v>759</v>
      </c>
      <c r="J8" s="590"/>
      <c r="K8" s="591" t="s">
        <v>760</v>
      </c>
      <c r="L8" s="591" t="s">
        <v>759</v>
      </c>
      <c r="M8" s="591" t="s">
        <v>760</v>
      </c>
      <c r="N8" s="591" t="s">
        <v>759</v>
      </c>
      <c r="O8" s="590" t="s">
        <v>760</v>
      </c>
      <c r="P8" s="591" t="s">
        <v>759</v>
      </c>
      <c r="Q8" s="591"/>
      <c r="R8" s="591" t="s">
        <v>760</v>
      </c>
      <c r="S8" s="591" t="s">
        <v>759</v>
      </c>
      <c r="T8" s="591" t="s">
        <v>760</v>
      </c>
      <c r="U8" s="591" t="s">
        <v>759</v>
      </c>
      <c r="V8" s="590" t="s">
        <v>760</v>
      </c>
      <c r="W8" s="591" t="s">
        <v>759</v>
      </c>
    </row>
    <row r="9" spans="1:23" s="502" customFormat="1" ht="12" customHeight="1">
      <c r="A9" s="547"/>
      <c r="B9" s="548">
        <v>6</v>
      </c>
      <c r="C9" s="505" t="s">
        <v>600</v>
      </c>
      <c r="D9" s="590">
        <v>1</v>
      </c>
      <c r="E9" s="590">
        <v>0</v>
      </c>
      <c r="F9" s="590">
        <v>7</v>
      </c>
      <c r="G9" s="590" t="s">
        <v>759</v>
      </c>
      <c r="H9" s="590">
        <v>8</v>
      </c>
      <c r="I9" s="590">
        <v>0</v>
      </c>
      <c r="J9" s="590"/>
      <c r="K9" s="591">
        <v>0</v>
      </c>
      <c r="L9" s="591">
        <v>0</v>
      </c>
      <c r="M9" s="591">
        <v>3</v>
      </c>
      <c r="N9" s="591" t="s">
        <v>759</v>
      </c>
      <c r="O9" s="590">
        <v>3</v>
      </c>
      <c r="P9" s="591">
        <v>0</v>
      </c>
      <c r="Q9" s="591"/>
      <c r="R9" s="591">
        <v>1</v>
      </c>
      <c r="S9" s="591">
        <v>0</v>
      </c>
      <c r="T9" s="591">
        <v>4</v>
      </c>
      <c r="U9" s="591" t="s">
        <v>759</v>
      </c>
      <c r="V9" s="590">
        <v>5</v>
      </c>
      <c r="W9" s="591">
        <v>0</v>
      </c>
    </row>
    <row r="10" spans="1:23" s="502" customFormat="1" ht="12" customHeight="1">
      <c r="A10" s="547"/>
      <c r="B10" s="548">
        <v>7</v>
      </c>
      <c r="C10" s="505" t="s">
        <v>601</v>
      </c>
      <c r="D10" s="590">
        <v>1</v>
      </c>
      <c r="E10" s="590">
        <v>3</v>
      </c>
      <c r="F10" s="590">
        <v>0</v>
      </c>
      <c r="G10" s="590">
        <v>8</v>
      </c>
      <c r="H10" s="590">
        <v>12</v>
      </c>
      <c r="I10" s="590" t="s">
        <v>759</v>
      </c>
      <c r="J10" s="590"/>
      <c r="K10" s="591">
        <v>0</v>
      </c>
      <c r="L10" s="591">
        <v>1</v>
      </c>
      <c r="M10" s="591">
        <v>0</v>
      </c>
      <c r="N10" s="591">
        <v>2</v>
      </c>
      <c r="O10" s="590">
        <v>3</v>
      </c>
      <c r="P10" s="591" t="s">
        <v>759</v>
      </c>
      <c r="Q10" s="591"/>
      <c r="R10" s="591">
        <v>1</v>
      </c>
      <c r="S10" s="591">
        <v>2</v>
      </c>
      <c r="T10" s="591">
        <v>0</v>
      </c>
      <c r="U10" s="591">
        <v>6</v>
      </c>
      <c r="V10" s="590">
        <v>9</v>
      </c>
      <c r="W10" s="591" t="s">
        <v>759</v>
      </c>
    </row>
    <row r="11" spans="1:23" s="502" customFormat="1" ht="12" customHeight="1">
      <c r="A11" s="547"/>
      <c r="B11" s="548">
        <v>8</v>
      </c>
      <c r="C11" s="505" t="s">
        <v>602</v>
      </c>
      <c r="D11" s="590" t="s">
        <v>760</v>
      </c>
      <c r="E11" s="590" t="s">
        <v>760</v>
      </c>
      <c r="F11" s="590" t="s">
        <v>760</v>
      </c>
      <c r="G11" s="590" t="s">
        <v>760</v>
      </c>
      <c r="H11" s="590" t="s">
        <v>760</v>
      </c>
      <c r="I11" s="590" t="s">
        <v>760</v>
      </c>
      <c r="J11" s="590"/>
      <c r="K11" s="591" t="s">
        <v>760</v>
      </c>
      <c r="L11" s="591" t="s">
        <v>760</v>
      </c>
      <c r="M11" s="591" t="s">
        <v>760</v>
      </c>
      <c r="N11" s="591" t="s">
        <v>760</v>
      </c>
      <c r="O11" s="590" t="s">
        <v>760</v>
      </c>
      <c r="P11" s="591" t="s">
        <v>760</v>
      </c>
      <c r="Q11" s="591"/>
      <c r="R11" s="591" t="s">
        <v>760</v>
      </c>
      <c r="S11" s="591" t="s">
        <v>760</v>
      </c>
      <c r="T11" s="591" t="s">
        <v>760</v>
      </c>
      <c r="U11" s="591" t="s">
        <v>760</v>
      </c>
      <c r="V11" s="590" t="s">
        <v>760</v>
      </c>
      <c r="W11" s="591" t="s">
        <v>760</v>
      </c>
    </row>
    <row r="12" spans="1:23" s="502" customFormat="1" ht="12" customHeight="1">
      <c r="A12" s="547"/>
      <c r="B12" s="548">
        <v>9</v>
      </c>
      <c r="C12" s="505" t="s">
        <v>603</v>
      </c>
      <c r="D12" s="590" t="s">
        <v>760</v>
      </c>
      <c r="E12" s="590" t="s">
        <v>760</v>
      </c>
      <c r="F12" s="590" t="s">
        <v>760</v>
      </c>
      <c r="G12" s="590" t="s">
        <v>760</v>
      </c>
      <c r="H12" s="590" t="s">
        <v>760</v>
      </c>
      <c r="I12" s="590" t="s">
        <v>760</v>
      </c>
      <c r="J12" s="590"/>
      <c r="K12" s="591" t="s">
        <v>760</v>
      </c>
      <c r="L12" s="591" t="s">
        <v>760</v>
      </c>
      <c r="M12" s="591" t="s">
        <v>760</v>
      </c>
      <c r="N12" s="591" t="s">
        <v>760</v>
      </c>
      <c r="O12" s="590" t="s">
        <v>760</v>
      </c>
      <c r="P12" s="591" t="s">
        <v>760</v>
      </c>
      <c r="Q12" s="591"/>
      <c r="R12" s="591" t="s">
        <v>760</v>
      </c>
      <c r="S12" s="591" t="s">
        <v>760</v>
      </c>
      <c r="T12" s="591" t="s">
        <v>760</v>
      </c>
      <c r="U12" s="591" t="s">
        <v>760</v>
      </c>
      <c r="V12" s="590" t="s">
        <v>760</v>
      </c>
      <c r="W12" s="591" t="s">
        <v>760</v>
      </c>
    </row>
    <row r="13" spans="1:23" s="502" customFormat="1" ht="12" customHeight="1">
      <c r="A13" s="547"/>
      <c r="B13" s="548">
        <v>10</v>
      </c>
      <c r="C13" s="505" t="s">
        <v>604</v>
      </c>
      <c r="D13" s="590" t="s">
        <v>760</v>
      </c>
      <c r="E13" s="590" t="s">
        <v>760</v>
      </c>
      <c r="F13" s="590" t="s">
        <v>760</v>
      </c>
      <c r="G13" s="590" t="s">
        <v>760</v>
      </c>
      <c r="H13" s="590" t="s">
        <v>760</v>
      </c>
      <c r="I13" s="590" t="s">
        <v>760</v>
      </c>
      <c r="J13" s="590"/>
      <c r="K13" s="591" t="s">
        <v>760</v>
      </c>
      <c r="L13" s="591" t="s">
        <v>760</v>
      </c>
      <c r="M13" s="591" t="s">
        <v>760</v>
      </c>
      <c r="N13" s="591" t="s">
        <v>760</v>
      </c>
      <c r="O13" s="590" t="s">
        <v>760</v>
      </c>
      <c r="P13" s="591" t="s">
        <v>760</v>
      </c>
      <c r="Q13" s="591"/>
      <c r="R13" s="591" t="s">
        <v>760</v>
      </c>
      <c r="S13" s="591" t="s">
        <v>760</v>
      </c>
      <c r="T13" s="591" t="s">
        <v>760</v>
      </c>
      <c r="U13" s="591" t="s">
        <v>760</v>
      </c>
      <c r="V13" s="590" t="s">
        <v>760</v>
      </c>
      <c r="W13" s="591" t="s">
        <v>760</v>
      </c>
    </row>
    <row r="14" spans="1:23" s="502" customFormat="1" ht="12" customHeight="1">
      <c r="A14" s="547"/>
      <c r="B14" s="548">
        <v>11</v>
      </c>
      <c r="C14" s="505" t="s">
        <v>605</v>
      </c>
      <c r="D14" s="590" t="s">
        <v>760</v>
      </c>
      <c r="E14" s="590" t="s">
        <v>760</v>
      </c>
      <c r="F14" s="590" t="s">
        <v>760</v>
      </c>
      <c r="G14" s="590" t="s">
        <v>760</v>
      </c>
      <c r="H14" s="590" t="s">
        <v>760</v>
      </c>
      <c r="I14" s="590" t="s">
        <v>760</v>
      </c>
      <c r="J14" s="590"/>
      <c r="K14" s="591" t="s">
        <v>760</v>
      </c>
      <c r="L14" s="591" t="s">
        <v>760</v>
      </c>
      <c r="M14" s="591" t="s">
        <v>760</v>
      </c>
      <c r="N14" s="591" t="s">
        <v>760</v>
      </c>
      <c r="O14" s="590" t="s">
        <v>760</v>
      </c>
      <c r="P14" s="591" t="s">
        <v>760</v>
      </c>
      <c r="Q14" s="591"/>
      <c r="R14" s="591" t="s">
        <v>760</v>
      </c>
      <c r="S14" s="591" t="s">
        <v>760</v>
      </c>
      <c r="T14" s="591" t="s">
        <v>760</v>
      </c>
      <c r="U14" s="591" t="s">
        <v>760</v>
      </c>
      <c r="V14" s="590" t="s">
        <v>760</v>
      </c>
      <c r="W14" s="591" t="s">
        <v>760</v>
      </c>
    </row>
    <row r="15" spans="1:23" s="502" customFormat="1" ht="12" customHeight="1">
      <c r="A15" s="547"/>
      <c r="B15" s="548">
        <v>12</v>
      </c>
      <c r="C15" s="505" t="s">
        <v>606</v>
      </c>
      <c r="D15" s="590" t="s">
        <v>760</v>
      </c>
      <c r="E15" s="590" t="s">
        <v>760</v>
      </c>
      <c r="F15" s="590" t="s">
        <v>760</v>
      </c>
      <c r="G15" s="590" t="s">
        <v>760</v>
      </c>
      <c r="H15" s="590" t="s">
        <v>760</v>
      </c>
      <c r="I15" s="590" t="s">
        <v>760</v>
      </c>
      <c r="J15" s="590"/>
      <c r="K15" s="591" t="s">
        <v>760</v>
      </c>
      <c r="L15" s="591" t="s">
        <v>760</v>
      </c>
      <c r="M15" s="591" t="s">
        <v>760</v>
      </c>
      <c r="N15" s="591" t="s">
        <v>760</v>
      </c>
      <c r="O15" s="590" t="s">
        <v>760</v>
      </c>
      <c r="P15" s="591" t="s">
        <v>760</v>
      </c>
      <c r="Q15" s="591"/>
      <c r="R15" s="591" t="s">
        <v>760</v>
      </c>
      <c r="S15" s="591" t="s">
        <v>760</v>
      </c>
      <c r="T15" s="591" t="s">
        <v>760</v>
      </c>
      <c r="U15" s="591" t="s">
        <v>760</v>
      </c>
      <c r="V15" s="590" t="s">
        <v>760</v>
      </c>
      <c r="W15" s="591" t="s">
        <v>760</v>
      </c>
    </row>
    <row r="16" spans="1:23" s="502" customFormat="1" ht="12" customHeight="1">
      <c r="A16" s="547"/>
      <c r="B16" s="548">
        <v>13</v>
      </c>
      <c r="C16" s="505" t="s">
        <v>607</v>
      </c>
      <c r="D16" s="590">
        <v>5</v>
      </c>
      <c r="E16" s="590">
        <v>6</v>
      </c>
      <c r="F16" s="590">
        <v>7</v>
      </c>
      <c r="G16" s="590">
        <v>19</v>
      </c>
      <c r="H16" s="590">
        <v>37</v>
      </c>
      <c r="I16" s="590">
        <v>500</v>
      </c>
      <c r="J16" s="590"/>
      <c r="K16" s="591">
        <v>3</v>
      </c>
      <c r="L16" s="591">
        <v>3</v>
      </c>
      <c r="M16" s="591">
        <v>1</v>
      </c>
      <c r="N16" s="591">
        <v>8</v>
      </c>
      <c r="O16" s="590">
        <v>15</v>
      </c>
      <c r="P16" s="591">
        <v>173</v>
      </c>
      <c r="Q16" s="591"/>
      <c r="R16" s="591">
        <v>2</v>
      </c>
      <c r="S16" s="591">
        <v>3</v>
      </c>
      <c r="T16" s="591">
        <v>6</v>
      </c>
      <c r="U16" s="591">
        <v>11</v>
      </c>
      <c r="V16" s="590">
        <v>22</v>
      </c>
      <c r="W16" s="591">
        <v>327</v>
      </c>
    </row>
    <row r="17" spans="1:23" s="502" customFormat="1" ht="12" customHeight="1">
      <c r="A17" s="547"/>
      <c r="B17" s="548">
        <v>14</v>
      </c>
      <c r="C17" s="505" t="s">
        <v>608</v>
      </c>
      <c r="D17" s="590" t="s">
        <v>760</v>
      </c>
      <c r="E17" s="590" t="s">
        <v>760</v>
      </c>
      <c r="F17" s="590" t="s">
        <v>760</v>
      </c>
      <c r="G17" s="590" t="s">
        <v>760</v>
      </c>
      <c r="H17" s="590" t="s">
        <v>760</v>
      </c>
      <c r="I17" s="590" t="s">
        <v>759</v>
      </c>
      <c r="J17" s="590"/>
      <c r="K17" s="591" t="s">
        <v>760</v>
      </c>
      <c r="L17" s="591" t="s">
        <v>760</v>
      </c>
      <c r="M17" s="591" t="s">
        <v>760</v>
      </c>
      <c r="N17" s="591" t="s">
        <v>760</v>
      </c>
      <c r="O17" s="590" t="s">
        <v>760</v>
      </c>
      <c r="P17" s="591" t="s">
        <v>759</v>
      </c>
      <c r="Q17" s="591"/>
      <c r="R17" s="591" t="s">
        <v>760</v>
      </c>
      <c r="S17" s="591" t="s">
        <v>760</v>
      </c>
      <c r="T17" s="591" t="s">
        <v>760</v>
      </c>
      <c r="U17" s="591" t="s">
        <v>760</v>
      </c>
      <c r="V17" s="590" t="s">
        <v>760</v>
      </c>
      <c r="W17" s="591" t="s">
        <v>759</v>
      </c>
    </row>
    <row r="18" spans="1:23" s="502" customFormat="1" ht="12" customHeight="1">
      <c r="A18" s="547"/>
      <c r="B18" s="548">
        <v>15</v>
      </c>
      <c r="C18" s="505" t="s">
        <v>609</v>
      </c>
      <c r="D18" s="590" t="s">
        <v>760</v>
      </c>
      <c r="E18" s="590" t="s">
        <v>760</v>
      </c>
      <c r="F18" s="590" t="s">
        <v>760</v>
      </c>
      <c r="G18" s="590" t="s">
        <v>760</v>
      </c>
      <c r="H18" s="590" t="s">
        <v>760</v>
      </c>
      <c r="I18" s="590" t="s">
        <v>760</v>
      </c>
      <c r="J18" s="590"/>
      <c r="K18" s="591" t="s">
        <v>760</v>
      </c>
      <c r="L18" s="591" t="s">
        <v>760</v>
      </c>
      <c r="M18" s="591" t="s">
        <v>760</v>
      </c>
      <c r="N18" s="591" t="s">
        <v>760</v>
      </c>
      <c r="O18" s="590" t="s">
        <v>760</v>
      </c>
      <c r="P18" s="591" t="s">
        <v>760</v>
      </c>
      <c r="Q18" s="591"/>
      <c r="R18" s="591" t="s">
        <v>760</v>
      </c>
      <c r="S18" s="591" t="s">
        <v>760</v>
      </c>
      <c r="T18" s="591" t="s">
        <v>760</v>
      </c>
      <c r="U18" s="591" t="s">
        <v>760</v>
      </c>
      <c r="V18" s="590" t="s">
        <v>760</v>
      </c>
      <c r="W18" s="591" t="s">
        <v>760</v>
      </c>
    </row>
    <row r="19" spans="1:23" s="502" customFormat="1" ht="12" customHeight="1">
      <c r="A19" s="547"/>
      <c r="B19" s="548">
        <v>16</v>
      </c>
      <c r="C19" s="505" t="s">
        <v>610</v>
      </c>
      <c r="D19" s="590">
        <v>1</v>
      </c>
      <c r="E19" s="590">
        <v>6</v>
      </c>
      <c r="F19" s="590">
        <v>2</v>
      </c>
      <c r="G19" s="590">
        <v>3</v>
      </c>
      <c r="H19" s="590">
        <v>12</v>
      </c>
      <c r="I19" s="590">
        <v>171</v>
      </c>
      <c r="J19" s="590"/>
      <c r="K19" s="591" t="s">
        <v>759</v>
      </c>
      <c r="L19" s="591">
        <v>1</v>
      </c>
      <c r="M19" s="591">
        <v>1</v>
      </c>
      <c r="N19" s="591">
        <v>2</v>
      </c>
      <c r="O19" s="590">
        <v>4</v>
      </c>
      <c r="P19" s="591">
        <v>64</v>
      </c>
      <c r="Q19" s="591"/>
      <c r="R19" s="591">
        <v>1</v>
      </c>
      <c r="S19" s="591">
        <v>5</v>
      </c>
      <c r="T19" s="591">
        <v>1</v>
      </c>
      <c r="U19" s="591">
        <v>1</v>
      </c>
      <c r="V19" s="590">
        <v>8</v>
      </c>
      <c r="W19" s="591">
        <v>107</v>
      </c>
    </row>
    <row r="20" spans="1:23" s="502" customFormat="1" ht="12" customHeight="1">
      <c r="A20" s="547"/>
      <c r="B20" s="548">
        <v>17</v>
      </c>
      <c r="C20" s="505" t="s">
        <v>611</v>
      </c>
      <c r="D20" s="591" t="s">
        <v>760</v>
      </c>
      <c r="E20" s="591" t="s">
        <v>760</v>
      </c>
      <c r="F20" s="591" t="s">
        <v>760</v>
      </c>
      <c r="G20" s="591" t="s">
        <v>760</v>
      </c>
      <c r="H20" s="591" t="s">
        <v>760</v>
      </c>
      <c r="I20" s="591" t="s">
        <v>760</v>
      </c>
      <c r="J20" s="591"/>
      <c r="K20" s="591" t="s">
        <v>760</v>
      </c>
      <c r="L20" s="591" t="s">
        <v>760</v>
      </c>
      <c r="M20" s="591" t="s">
        <v>760</v>
      </c>
      <c r="N20" s="591" t="s">
        <v>760</v>
      </c>
      <c r="O20" s="590" t="s">
        <v>760</v>
      </c>
      <c r="P20" s="591" t="s">
        <v>760</v>
      </c>
      <c r="Q20" s="591"/>
      <c r="R20" s="591" t="s">
        <v>760</v>
      </c>
      <c r="S20" s="591" t="s">
        <v>760</v>
      </c>
      <c r="T20" s="591" t="s">
        <v>760</v>
      </c>
      <c r="U20" s="591" t="s">
        <v>760</v>
      </c>
      <c r="V20" s="590" t="s">
        <v>760</v>
      </c>
      <c r="W20" s="591" t="s">
        <v>760</v>
      </c>
    </row>
    <row r="21" spans="1:23" s="502" customFormat="1" ht="12" customHeight="1">
      <c r="A21" s="547"/>
      <c r="B21" s="548">
        <v>18</v>
      </c>
      <c r="C21" s="505" t="s">
        <v>612</v>
      </c>
      <c r="D21" s="590" t="s">
        <v>760</v>
      </c>
      <c r="E21" s="590" t="s">
        <v>760</v>
      </c>
      <c r="F21" s="590" t="s">
        <v>760</v>
      </c>
      <c r="G21" s="590" t="s">
        <v>760</v>
      </c>
      <c r="H21" s="590" t="s">
        <v>760</v>
      </c>
      <c r="I21" s="590" t="s">
        <v>810</v>
      </c>
      <c r="J21" s="590"/>
      <c r="K21" s="591" t="s">
        <v>760</v>
      </c>
      <c r="L21" s="591" t="s">
        <v>760</v>
      </c>
      <c r="M21" s="591" t="s">
        <v>760</v>
      </c>
      <c r="N21" s="591" t="s">
        <v>760</v>
      </c>
      <c r="O21" s="590" t="s">
        <v>760</v>
      </c>
      <c r="P21" s="590" t="s">
        <v>810</v>
      </c>
      <c r="Q21" s="591"/>
      <c r="R21" s="591" t="s">
        <v>760</v>
      </c>
      <c r="S21" s="591" t="s">
        <v>760</v>
      </c>
      <c r="T21" s="591" t="s">
        <v>760</v>
      </c>
      <c r="U21" s="591" t="s">
        <v>760</v>
      </c>
      <c r="V21" s="590" t="s">
        <v>760</v>
      </c>
      <c r="W21" s="590" t="s">
        <v>810</v>
      </c>
    </row>
    <row r="22" spans="1:23" s="502" customFormat="1" ht="12" customHeight="1">
      <c r="A22" s="547"/>
      <c r="B22" s="548">
        <v>19</v>
      </c>
      <c r="C22" s="505" t="s">
        <v>613</v>
      </c>
      <c r="D22" s="590" t="s">
        <v>760</v>
      </c>
      <c r="E22" s="590" t="s">
        <v>760</v>
      </c>
      <c r="F22" s="590" t="s">
        <v>760</v>
      </c>
      <c r="G22" s="590" t="s">
        <v>760</v>
      </c>
      <c r="H22" s="590" t="s">
        <v>760</v>
      </c>
      <c r="I22" s="590" t="s">
        <v>760</v>
      </c>
      <c r="J22" s="590"/>
      <c r="K22" s="591" t="s">
        <v>760</v>
      </c>
      <c r="L22" s="591" t="s">
        <v>760</v>
      </c>
      <c r="M22" s="591" t="s">
        <v>760</v>
      </c>
      <c r="N22" s="591" t="s">
        <v>760</v>
      </c>
      <c r="O22" s="590" t="s">
        <v>760</v>
      </c>
      <c r="P22" s="591" t="s">
        <v>760</v>
      </c>
      <c r="Q22" s="591"/>
      <c r="R22" s="591" t="s">
        <v>760</v>
      </c>
      <c r="S22" s="591" t="s">
        <v>760</v>
      </c>
      <c r="T22" s="591" t="s">
        <v>760</v>
      </c>
      <c r="U22" s="591" t="s">
        <v>760</v>
      </c>
      <c r="V22" s="590" t="s">
        <v>760</v>
      </c>
      <c r="W22" s="591" t="s">
        <v>760</v>
      </c>
    </row>
    <row r="23" spans="1:23" s="502" customFormat="1" ht="12" customHeight="1">
      <c r="A23" s="547"/>
      <c r="B23" s="548">
        <v>20</v>
      </c>
      <c r="C23" s="505" t="s">
        <v>614</v>
      </c>
      <c r="D23" s="590" t="s">
        <v>760</v>
      </c>
      <c r="E23" s="590" t="s">
        <v>760</v>
      </c>
      <c r="F23" s="590" t="s">
        <v>760</v>
      </c>
      <c r="G23" s="590" t="s">
        <v>760</v>
      </c>
      <c r="H23" s="590" t="s">
        <v>760</v>
      </c>
      <c r="I23" s="590" t="s">
        <v>760</v>
      </c>
      <c r="J23" s="590"/>
      <c r="K23" s="591" t="s">
        <v>760</v>
      </c>
      <c r="L23" s="591" t="s">
        <v>760</v>
      </c>
      <c r="M23" s="591" t="s">
        <v>760</v>
      </c>
      <c r="N23" s="591" t="s">
        <v>760</v>
      </c>
      <c r="O23" s="590" t="s">
        <v>760</v>
      </c>
      <c r="P23" s="591" t="s">
        <v>760</v>
      </c>
      <c r="Q23" s="591"/>
      <c r="R23" s="591" t="s">
        <v>760</v>
      </c>
      <c r="S23" s="591" t="s">
        <v>760</v>
      </c>
      <c r="T23" s="591" t="s">
        <v>760</v>
      </c>
      <c r="U23" s="591" t="s">
        <v>760</v>
      </c>
      <c r="V23" s="590" t="s">
        <v>760</v>
      </c>
      <c r="W23" s="591" t="s">
        <v>760</v>
      </c>
    </row>
    <row r="24" spans="1:23" s="502" customFormat="1" ht="12" customHeight="1">
      <c r="A24" s="547"/>
      <c r="B24" s="548">
        <v>21</v>
      </c>
      <c r="C24" s="505" t="s">
        <v>615</v>
      </c>
      <c r="D24" s="590" t="s">
        <v>760</v>
      </c>
      <c r="E24" s="590" t="s">
        <v>760</v>
      </c>
      <c r="F24" s="590" t="s">
        <v>760</v>
      </c>
      <c r="G24" s="590" t="s">
        <v>760</v>
      </c>
      <c r="H24" s="590" t="s">
        <v>760</v>
      </c>
      <c r="I24" s="590" t="s">
        <v>759</v>
      </c>
      <c r="J24" s="590"/>
      <c r="K24" s="591" t="s">
        <v>760</v>
      </c>
      <c r="L24" s="591" t="s">
        <v>760</v>
      </c>
      <c r="M24" s="591" t="s">
        <v>760</v>
      </c>
      <c r="N24" s="591" t="s">
        <v>760</v>
      </c>
      <c r="O24" s="590" t="s">
        <v>760</v>
      </c>
      <c r="P24" s="591" t="s">
        <v>759</v>
      </c>
      <c r="Q24" s="591"/>
      <c r="R24" s="591" t="s">
        <v>760</v>
      </c>
      <c r="S24" s="591" t="s">
        <v>760</v>
      </c>
      <c r="T24" s="591" t="s">
        <v>760</v>
      </c>
      <c r="U24" s="591" t="s">
        <v>760</v>
      </c>
      <c r="V24" s="590" t="s">
        <v>760</v>
      </c>
      <c r="W24" s="591" t="s">
        <v>759</v>
      </c>
    </row>
    <row r="25" spans="1:23" s="502" customFormat="1" ht="12" customHeight="1">
      <c r="A25" s="547"/>
      <c r="B25" s="548">
        <v>22</v>
      </c>
      <c r="C25" s="505" t="s">
        <v>616</v>
      </c>
      <c r="D25" s="590" t="s">
        <v>760</v>
      </c>
      <c r="E25" s="590" t="s">
        <v>760</v>
      </c>
      <c r="F25" s="590" t="s">
        <v>760</v>
      </c>
      <c r="G25" s="590" t="s">
        <v>760</v>
      </c>
      <c r="H25" s="590" t="s">
        <v>760</v>
      </c>
      <c r="I25" s="590" t="s">
        <v>760</v>
      </c>
      <c r="J25" s="590"/>
      <c r="K25" s="591" t="s">
        <v>760</v>
      </c>
      <c r="L25" s="591" t="s">
        <v>760</v>
      </c>
      <c r="M25" s="591" t="s">
        <v>760</v>
      </c>
      <c r="N25" s="591" t="s">
        <v>760</v>
      </c>
      <c r="O25" s="590" t="s">
        <v>760</v>
      </c>
      <c r="P25" s="591" t="s">
        <v>760</v>
      </c>
      <c r="Q25" s="591"/>
      <c r="R25" s="591" t="s">
        <v>760</v>
      </c>
      <c r="S25" s="591" t="s">
        <v>760</v>
      </c>
      <c r="T25" s="591" t="s">
        <v>760</v>
      </c>
      <c r="U25" s="591" t="s">
        <v>760</v>
      </c>
      <c r="V25" s="590" t="s">
        <v>760</v>
      </c>
      <c r="W25" s="591" t="s">
        <v>760</v>
      </c>
    </row>
    <row r="26" spans="1:23" s="502" customFormat="1" ht="12" customHeight="1">
      <c r="A26" s="547"/>
      <c r="B26" s="548">
        <v>23</v>
      </c>
      <c r="C26" s="505" t="s">
        <v>617</v>
      </c>
      <c r="D26" s="590">
        <v>77</v>
      </c>
      <c r="E26" s="590">
        <v>64</v>
      </c>
      <c r="F26" s="590">
        <v>83</v>
      </c>
      <c r="G26" s="590">
        <v>106</v>
      </c>
      <c r="H26" s="590">
        <v>330</v>
      </c>
      <c r="I26" s="590" t="s">
        <v>759</v>
      </c>
      <c r="J26" s="590"/>
      <c r="K26" s="591">
        <v>30</v>
      </c>
      <c r="L26" s="591">
        <v>25</v>
      </c>
      <c r="M26" s="591">
        <v>26</v>
      </c>
      <c r="N26" s="591">
        <v>48</v>
      </c>
      <c r="O26" s="590">
        <v>129</v>
      </c>
      <c r="P26" s="591" t="s">
        <v>759</v>
      </c>
      <c r="Q26" s="591"/>
      <c r="R26" s="591">
        <v>47</v>
      </c>
      <c r="S26" s="591">
        <v>39</v>
      </c>
      <c r="T26" s="591">
        <v>57</v>
      </c>
      <c r="U26" s="591">
        <v>58</v>
      </c>
      <c r="V26" s="590">
        <v>201</v>
      </c>
      <c r="W26" s="591" t="s">
        <v>759</v>
      </c>
    </row>
    <row r="27" spans="1:23" s="502" customFormat="1" ht="12" customHeight="1">
      <c r="A27" s="547"/>
      <c r="B27" s="548">
        <v>24</v>
      </c>
      <c r="C27" s="505" t="s">
        <v>618</v>
      </c>
      <c r="D27" s="590" t="s">
        <v>760</v>
      </c>
      <c r="E27" s="590" t="s">
        <v>760</v>
      </c>
      <c r="F27" s="590" t="s">
        <v>760</v>
      </c>
      <c r="G27" s="590" t="s">
        <v>760</v>
      </c>
      <c r="H27" s="590" t="s">
        <v>760</v>
      </c>
      <c r="I27" s="590" t="s">
        <v>759</v>
      </c>
      <c r="J27" s="590"/>
      <c r="K27" s="591" t="s">
        <v>760</v>
      </c>
      <c r="L27" s="591" t="s">
        <v>760</v>
      </c>
      <c r="M27" s="591" t="s">
        <v>760</v>
      </c>
      <c r="N27" s="591" t="s">
        <v>760</v>
      </c>
      <c r="O27" s="590" t="s">
        <v>760</v>
      </c>
      <c r="P27" s="591" t="s">
        <v>759</v>
      </c>
      <c r="Q27" s="591"/>
      <c r="R27" s="591" t="s">
        <v>760</v>
      </c>
      <c r="S27" s="591" t="s">
        <v>760</v>
      </c>
      <c r="T27" s="591" t="s">
        <v>760</v>
      </c>
      <c r="U27" s="591" t="s">
        <v>760</v>
      </c>
      <c r="V27" s="590" t="s">
        <v>760</v>
      </c>
      <c r="W27" s="591" t="s">
        <v>759</v>
      </c>
    </row>
    <row r="28" spans="1:23" s="502" customFormat="1" ht="12" customHeight="1">
      <c r="A28" s="547"/>
      <c r="B28" s="548">
        <v>25</v>
      </c>
      <c r="C28" s="505" t="s">
        <v>619</v>
      </c>
      <c r="D28" s="590" t="s">
        <v>760</v>
      </c>
      <c r="E28" s="590" t="s">
        <v>760</v>
      </c>
      <c r="F28" s="590" t="s">
        <v>760</v>
      </c>
      <c r="G28" s="590" t="s">
        <v>760</v>
      </c>
      <c r="H28" s="590" t="s">
        <v>760</v>
      </c>
      <c r="I28" s="590" t="s">
        <v>759</v>
      </c>
      <c r="J28" s="590"/>
      <c r="K28" s="591" t="s">
        <v>760</v>
      </c>
      <c r="L28" s="591" t="s">
        <v>760</v>
      </c>
      <c r="M28" s="591" t="s">
        <v>760</v>
      </c>
      <c r="N28" s="591" t="s">
        <v>760</v>
      </c>
      <c r="O28" s="590" t="s">
        <v>760</v>
      </c>
      <c r="P28" s="591" t="s">
        <v>759</v>
      </c>
      <c r="Q28" s="591"/>
      <c r="R28" s="591" t="s">
        <v>760</v>
      </c>
      <c r="S28" s="591" t="s">
        <v>760</v>
      </c>
      <c r="T28" s="591" t="s">
        <v>760</v>
      </c>
      <c r="U28" s="591" t="s">
        <v>760</v>
      </c>
      <c r="V28" s="590" t="s">
        <v>760</v>
      </c>
      <c r="W28" s="591" t="s">
        <v>759</v>
      </c>
    </row>
    <row r="29" spans="1:23" s="502" customFormat="1" ht="12" customHeight="1">
      <c r="A29" s="547"/>
      <c r="B29" s="548">
        <v>26</v>
      </c>
      <c r="C29" s="505" t="s">
        <v>620</v>
      </c>
      <c r="D29" s="590">
        <v>0</v>
      </c>
      <c r="E29" s="590">
        <v>1</v>
      </c>
      <c r="F29" s="590">
        <v>3</v>
      </c>
      <c r="G29" s="590">
        <v>5</v>
      </c>
      <c r="H29" s="590">
        <v>9</v>
      </c>
      <c r="I29" s="590" t="s">
        <v>759</v>
      </c>
      <c r="J29" s="590"/>
      <c r="K29" s="591">
        <v>0</v>
      </c>
      <c r="L29" s="591">
        <v>0</v>
      </c>
      <c r="M29" s="591">
        <v>1</v>
      </c>
      <c r="N29" s="591">
        <v>1</v>
      </c>
      <c r="O29" s="590">
        <v>2</v>
      </c>
      <c r="P29" s="591" t="s">
        <v>759</v>
      </c>
      <c r="Q29" s="591"/>
      <c r="R29" s="591">
        <v>0</v>
      </c>
      <c r="S29" s="591">
        <v>1</v>
      </c>
      <c r="T29" s="591">
        <v>2</v>
      </c>
      <c r="U29" s="591">
        <v>4</v>
      </c>
      <c r="V29" s="590">
        <v>7</v>
      </c>
      <c r="W29" s="591" t="s">
        <v>759</v>
      </c>
    </row>
    <row r="30" spans="1:23" s="502" customFormat="1" ht="12" customHeight="1">
      <c r="A30" s="547"/>
      <c r="B30" s="548">
        <v>27</v>
      </c>
      <c r="C30" s="505" t="s">
        <v>621</v>
      </c>
      <c r="D30" s="590">
        <v>73</v>
      </c>
      <c r="E30" s="590">
        <v>11</v>
      </c>
      <c r="F30" s="590">
        <v>14</v>
      </c>
      <c r="G30" s="590">
        <v>13</v>
      </c>
      <c r="H30" s="590">
        <v>111</v>
      </c>
      <c r="I30" s="590" t="s">
        <v>759</v>
      </c>
      <c r="J30" s="590"/>
      <c r="K30" s="591">
        <v>23</v>
      </c>
      <c r="L30" s="591">
        <v>2</v>
      </c>
      <c r="M30" s="591">
        <v>0</v>
      </c>
      <c r="N30" s="591">
        <v>6</v>
      </c>
      <c r="O30" s="590">
        <v>31</v>
      </c>
      <c r="P30" s="591" t="s">
        <v>759</v>
      </c>
      <c r="Q30" s="591"/>
      <c r="R30" s="591">
        <v>50</v>
      </c>
      <c r="S30" s="591">
        <v>9</v>
      </c>
      <c r="T30" s="591">
        <v>14</v>
      </c>
      <c r="U30" s="591">
        <v>13</v>
      </c>
      <c r="V30" s="590">
        <v>111</v>
      </c>
      <c r="W30" s="591" t="s">
        <v>759</v>
      </c>
    </row>
    <row r="31" spans="1:23" s="502" customFormat="1" ht="12" customHeight="1">
      <c r="A31" s="547"/>
      <c r="B31" s="548">
        <v>28</v>
      </c>
      <c r="C31" s="505" t="s">
        <v>622</v>
      </c>
      <c r="D31" s="590">
        <v>35</v>
      </c>
      <c r="E31" s="590">
        <v>4</v>
      </c>
      <c r="F31" s="590">
        <v>5</v>
      </c>
      <c r="G31" s="590" t="s">
        <v>759</v>
      </c>
      <c r="H31" s="590">
        <v>44</v>
      </c>
      <c r="I31" s="590" t="s">
        <v>759</v>
      </c>
      <c r="J31" s="590"/>
      <c r="K31" s="591">
        <v>12</v>
      </c>
      <c r="L31" s="591">
        <v>1</v>
      </c>
      <c r="M31" s="591">
        <v>1</v>
      </c>
      <c r="N31" s="591" t="s">
        <v>759</v>
      </c>
      <c r="O31" s="590">
        <v>14</v>
      </c>
      <c r="P31" s="591" t="s">
        <v>759</v>
      </c>
      <c r="Q31" s="591"/>
      <c r="R31" s="591">
        <v>23</v>
      </c>
      <c r="S31" s="591">
        <v>3</v>
      </c>
      <c r="T31" s="591">
        <v>4</v>
      </c>
      <c r="U31" s="591" t="s">
        <v>759</v>
      </c>
      <c r="V31" s="590">
        <v>30</v>
      </c>
      <c r="W31" s="591" t="s">
        <v>759</v>
      </c>
    </row>
    <row r="32" spans="1:23" s="502" customFormat="1" ht="12" customHeight="1">
      <c r="A32" s="547"/>
      <c r="B32" s="548">
        <v>29</v>
      </c>
      <c r="C32" s="505" t="s">
        <v>623</v>
      </c>
      <c r="D32" s="590" t="s">
        <v>760</v>
      </c>
      <c r="E32" s="590" t="s">
        <v>760</v>
      </c>
      <c r="F32" s="590" t="s">
        <v>760</v>
      </c>
      <c r="G32" s="590" t="s">
        <v>760</v>
      </c>
      <c r="H32" s="590" t="s">
        <v>760</v>
      </c>
      <c r="I32" s="590" t="s">
        <v>759</v>
      </c>
      <c r="J32" s="590"/>
      <c r="K32" s="591"/>
      <c r="L32" s="591" t="s">
        <v>760</v>
      </c>
      <c r="M32" s="591" t="s">
        <v>760</v>
      </c>
      <c r="N32" s="591" t="s">
        <v>760</v>
      </c>
      <c r="O32" s="590" t="s">
        <v>760</v>
      </c>
      <c r="P32" s="591" t="s">
        <v>759</v>
      </c>
      <c r="Q32" s="591"/>
      <c r="R32" s="591" t="s">
        <v>760</v>
      </c>
      <c r="S32" s="591" t="s">
        <v>760</v>
      </c>
      <c r="T32" s="591" t="s">
        <v>760</v>
      </c>
      <c r="U32" s="591" t="s">
        <v>760</v>
      </c>
      <c r="V32" s="590" t="s">
        <v>760</v>
      </c>
      <c r="W32" s="591" t="s">
        <v>759</v>
      </c>
    </row>
    <row r="33" spans="1:23" s="502" customFormat="1" ht="12" customHeight="1">
      <c r="A33" s="547"/>
      <c r="B33" s="548">
        <v>30</v>
      </c>
      <c r="C33" s="505" t="s">
        <v>624</v>
      </c>
      <c r="D33" s="590">
        <v>22</v>
      </c>
      <c r="E33" s="590">
        <v>21</v>
      </c>
      <c r="F33" s="590">
        <v>36</v>
      </c>
      <c r="G33" s="590">
        <v>0</v>
      </c>
      <c r="H33" s="590">
        <v>79</v>
      </c>
      <c r="I33" s="590" t="s">
        <v>759</v>
      </c>
      <c r="J33" s="590"/>
      <c r="K33" s="591">
        <v>3</v>
      </c>
      <c r="L33" s="591">
        <v>6</v>
      </c>
      <c r="M33" s="591">
        <v>13</v>
      </c>
      <c r="N33" s="591" t="s">
        <v>759</v>
      </c>
      <c r="O33" s="590">
        <v>22</v>
      </c>
      <c r="P33" s="591" t="s">
        <v>759</v>
      </c>
      <c r="Q33" s="591"/>
      <c r="R33" s="591">
        <v>19</v>
      </c>
      <c r="S33" s="591">
        <v>15</v>
      </c>
      <c r="T33" s="591">
        <v>23</v>
      </c>
      <c r="U33" s="591">
        <v>0</v>
      </c>
      <c r="V33" s="590">
        <v>57</v>
      </c>
      <c r="W33" s="591" t="s">
        <v>759</v>
      </c>
    </row>
    <row r="34" spans="1:23" s="502" customFormat="1" ht="12" customHeight="1">
      <c r="A34" s="547"/>
      <c r="B34" s="548">
        <v>31</v>
      </c>
      <c r="C34" s="505" t="s">
        <v>625</v>
      </c>
      <c r="D34" s="590" t="s">
        <v>760</v>
      </c>
      <c r="E34" s="590" t="s">
        <v>760</v>
      </c>
      <c r="F34" s="590" t="s">
        <v>760</v>
      </c>
      <c r="G34" s="590" t="s">
        <v>760</v>
      </c>
      <c r="H34" s="590" t="s">
        <v>760</v>
      </c>
      <c r="I34" s="590" t="s">
        <v>760</v>
      </c>
      <c r="J34" s="590"/>
      <c r="K34" s="591" t="s">
        <v>760</v>
      </c>
      <c r="L34" s="591" t="s">
        <v>760</v>
      </c>
      <c r="M34" s="591" t="s">
        <v>760</v>
      </c>
      <c r="N34" s="591" t="s">
        <v>759</v>
      </c>
      <c r="O34" s="590" t="s">
        <v>760</v>
      </c>
      <c r="P34" s="591" t="s">
        <v>760</v>
      </c>
      <c r="Q34" s="591"/>
      <c r="R34" s="591" t="s">
        <v>760</v>
      </c>
      <c r="S34" s="591" t="s">
        <v>760</v>
      </c>
      <c r="T34" s="591" t="s">
        <v>760</v>
      </c>
      <c r="U34" s="591" t="s">
        <v>760</v>
      </c>
      <c r="V34" s="590" t="s">
        <v>760</v>
      </c>
      <c r="W34" s="591" t="s">
        <v>760</v>
      </c>
    </row>
    <row r="35" spans="1:23" s="502" customFormat="1" ht="12" customHeight="1">
      <c r="A35" s="547"/>
      <c r="B35" s="548">
        <v>32</v>
      </c>
      <c r="C35" s="505" t="s">
        <v>626</v>
      </c>
      <c r="D35" s="590" t="s">
        <v>760</v>
      </c>
      <c r="E35" s="590" t="s">
        <v>760</v>
      </c>
      <c r="F35" s="590" t="s">
        <v>760</v>
      </c>
      <c r="G35" s="590" t="s">
        <v>760</v>
      </c>
      <c r="H35" s="590" t="s">
        <v>760</v>
      </c>
      <c r="I35" s="590" t="s">
        <v>759</v>
      </c>
      <c r="J35" s="590"/>
      <c r="K35" s="591" t="s">
        <v>760</v>
      </c>
      <c r="L35" s="591" t="s">
        <v>760</v>
      </c>
      <c r="M35" s="591" t="s">
        <v>760</v>
      </c>
      <c r="N35" s="591" t="s">
        <v>760</v>
      </c>
      <c r="O35" s="590" t="s">
        <v>760</v>
      </c>
      <c r="P35" s="591" t="s">
        <v>759</v>
      </c>
      <c r="Q35" s="591"/>
      <c r="R35" s="591" t="s">
        <v>760</v>
      </c>
      <c r="S35" s="591" t="s">
        <v>760</v>
      </c>
      <c r="T35" s="591" t="s">
        <v>760</v>
      </c>
      <c r="U35" s="591" t="s">
        <v>760</v>
      </c>
      <c r="V35" s="590" t="s">
        <v>760</v>
      </c>
      <c r="W35" s="591" t="s">
        <v>759</v>
      </c>
    </row>
    <row r="36" spans="1:23" s="502" customFormat="1" ht="13.5" customHeight="1" thickBot="1">
      <c r="A36" s="547"/>
      <c r="B36" s="551">
        <v>33</v>
      </c>
      <c r="C36" s="510" t="s">
        <v>627</v>
      </c>
      <c r="D36" s="594" t="s">
        <v>760</v>
      </c>
      <c r="E36" s="594" t="s">
        <v>760</v>
      </c>
      <c r="F36" s="594" t="s">
        <v>760</v>
      </c>
      <c r="G36" s="594" t="s">
        <v>760</v>
      </c>
      <c r="H36" s="594" t="s">
        <v>760</v>
      </c>
      <c r="I36" s="594" t="s">
        <v>760</v>
      </c>
      <c r="J36" s="594"/>
      <c r="K36" s="595" t="s">
        <v>760</v>
      </c>
      <c r="L36" s="595" t="s">
        <v>760</v>
      </c>
      <c r="M36" s="595" t="s">
        <v>760</v>
      </c>
      <c r="N36" s="595" t="s">
        <v>760</v>
      </c>
      <c r="O36" s="594" t="s">
        <v>760</v>
      </c>
      <c r="P36" s="595" t="s">
        <v>760</v>
      </c>
      <c r="Q36" s="595"/>
      <c r="R36" s="595" t="s">
        <v>760</v>
      </c>
      <c r="S36" s="595" t="s">
        <v>760</v>
      </c>
      <c r="T36" s="595" t="s">
        <v>760</v>
      </c>
      <c r="U36" s="595" t="s">
        <v>760</v>
      </c>
      <c r="V36" s="594" t="s">
        <v>760</v>
      </c>
      <c r="W36" s="595" t="s">
        <v>760</v>
      </c>
    </row>
    <row r="37" spans="1:23" s="508" customFormat="1" ht="15.75" customHeight="1" thickBot="1">
      <c r="A37" s="547"/>
      <c r="B37" s="554"/>
      <c r="C37" s="555" t="s">
        <v>628</v>
      </c>
      <c r="D37" s="596">
        <f>SUM(D4:D36)</f>
        <v>217</v>
      </c>
      <c r="E37" s="596">
        <f aca="true" t="shared" si="0" ref="E37:W37">SUM(E4:E36)</f>
        <v>120</v>
      </c>
      <c r="F37" s="596">
        <f t="shared" si="0"/>
        <v>158</v>
      </c>
      <c r="G37" s="596">
        <f t="shared" si="0"/>
        <v>158</v>
      </c>
      <c r="H37" s="596">
        <f t="shared" si="0"/>
        <v>653</v>
      </c>
      <c r="I37" s="596">
        <f t="shared" si="0"/>
        <v>671</v>
      </c>
      <c r="J37" s="596"/>
      <c r="K37" s="596">
        <f t="shared" si="0"/>
        <v>71</v>
      </c>
      <c r="L37" s="596">
        <f t="shared" si="0"/>
        <v>42</v>
      </c>
      <c r="M37" s="596">
        <f t="shared" si="0"/>
        <v>46</v>
      </c>
      <c r="N37" s="596">
        <f t="shared" si="0"/>
        <v>69</v>
      </c>
      <c r="O37" s="596">
        <f t="shared" si="0"/>
        <v>228</v>
      </c>
      <c r="P37" s="596">
        <f t="shared" si="0"/>
        <v>237</v>
      </c>
      <c r="Q37" s="596"/>
      <c r="R37" s="596">
        <f t="shared" si="0"/>
        <v>146</v>
      </c>
      <c r="S37" s="596">
        <f t="shared" si="0"/>
        <v>78</v>
      </c>
      <c r="T37" s="596">
        <f t="shared" si="0"/>
        <v>112</v>
      </c>
      <c r="U37" s="596">
        <f t="shared" si="0"/>
        <v>95</v>
      </c>
      <c r="V37" s="596">
        <f t="shared" si="0"/>
        <v>456</v>
      </c>
      <c r="W37" s="596">
        <f t="shared" si="0"/>
        <v>434</v>
      </c>
    </row>
    <row r="38" spans="1:23" s="508" customFormat="1" ht="12" customHeight="1">
      <c r="A38" s="547"/>
      <c r="B38" s="557">
        <v>34</v>
      </c>
      <c r="C38" s="558" t="s">
        <v>629</v>
      </c>
      <c r="D38" s="597">
        <v>2</v>
      </c>
      <c r="E38" s="597">
        <v>4</v>
      </c>
      <c r="F38" s="597">
        <v>4</v>
      </c>
      <c r="G38" s="597">
        <v>4</v>
      </c>
      <c r="H38" s="597">
        <v>14</v>
      </c>
      <c r="I38" s="597">
        <v>174</v>
      </c>
      <c r="J38" s="597"/>
      <c r="K38" s="598">
        <v>0</v>
      </c>
      <c r="L38" s="598">
        <v>2</v>
      </c>
      <c r="M38" s="598">
        <v>4</v>
      </c>
      <c r="N38" s="598">
        <v>1</v>
      </c>
      <c r="O38" s="597">
        <v>7</v>
      </c>
      <c r="P38" s="598">
        <v>82</v>
      </c>
      <c r="Q38" s="598"/>
      <c r="R38" s="598">
        <v>2</v>
      </c>
      <c r="S38" s="598">
        <v>2</v>
      </c>
      <c r="T38" s="598">
        <v>0</v>
      </c>
      <c r="U38" s="598">
        <v>3</v>
      </c>
      <c r="V38" s="597">
        <v>7</v>
      </c>
      <c r="W38" s="598">
        <v>92</v>
      </c>
    </row>
    <row r="39" spans="1:23" s="508" customFormat="1" ht="12" customHeight="1" thickBot="1">
      <c r="A39" s="547"/>
      <c r="B39" s="561">
        <v>35</v>
      </c>
      <c r="C39" s="562" t="s">
        <v>28</v>
      </c>
      <c r="D39" s="599" t="s">
        <v>760</v>
      </c>
      <c r="E39" s="599" t="s">
        <v>760</v>
      </c>
      <c r="F39" s="599" t="s">
        <v>760</v>
      </c>
      <c r="G39" s="599" t="s">
        <v>760</v>
      </c>
      <c r="H39" s="599" t="s">
        <v>760</v>
      </c>
      <c r="I39" s="599" t="s">
        <v>760</v>
      </c>
      <c r="J39" s="599"/>
      <c r="K39" s="600" t="s">
        <v>760</v>
      </c>
      <c r="L39" s="600" t="s">
        <v>760</v>
      </c>
      <c r="M39" s="600" t="s">
        <v>760</v>
      </c>
      <c r="N39" s="600" t="s">
        <v>760</v>
      </c>
      <c r="O39" s="599" t="s">
        <v>760</v>
      </c>
      <c r="P39" s="600" t="s">
        <v>760</v>
      </c>
      <c r="Q39" s="600"/>
      <c r="R39" s="600" t="s">
        <v>760</v>
      </c>
      <c r="S39" s="600" t="s">
        <v>760</v>
      </c>
      <c r="T39" s="600" t="s">
        <v>760</v>
      </c>
      <c r="U39" s="600" t="s">
        <v>760</v>
      </c>
      <c r="V39" s="599" t="s">
        <v>760</v>
      </c>
      <c r="W39" s="600" t="s">
        <v>760</v>
      </c>
    </row>
    <row r="40" spans="1:23" s="508" customFormat="1" ht="20.25" customHeight="1" thickBot="1" thickTop="1">
      <c r="A40" s="547"/>
      <c r="B40" s="565"/>
      <c r="C40" s="565" t="s">
        <v>630</v>
      </c>
      <c r="D40" s="601">
        <f>SUM(D37:D39)</f>
        <v>219</v>
      </c>
      <c r="E40" s="601">
        <f aca="true" t="shared" si="1" ref="E40:W40">SUM(E37:E39)</f>
        <v>124</v>
      </c>
      <c r="F40" s="601">
        <f t="shared" si="1"/>
        <v>162</v>
      </c>
      <c r="G40" s="601">
        <f t="shared" si="1"/>
        <v>162</v>
      </c>
      <c r="H40" s="601">
        <f t="shared" si="1"/>
        <v>667</v>
      </c>
      <c r="I40" s="601">
        <f t="shared" si="1"/>
        <v>845</v>
      </c>
      <c r="J40" s="601"/>
      <c r="K40" s="601">
        <f t="shared" si="1"/>
        <v>71</v>
      </c>
      <c r="L40" s="601">
        <f t="shared" si="1"/>
        <v>44</v>
      </c>
      <c r="M40" s="601">
        <f t="shared" si="1"/>
        <v>50</v>
      </c>
      <c r="N40" s="601">
        <f t="shared" si="1"/>
        <v>70</v>
      </c>
      <c r="O40" s="601">
        <f t="shared" si="1"/>
        <v>235</v>
      </c>
      <c r="P40" s="601">
        <f t="shared" si="1"/>
        <v>319</v>
      </c>
      <c r="Q40" s="601"/>
      <c r="R40" s="601">
        <f t="shared" si="1"/>
        <v>148</v>
      </c>
      <c r="S40" s="601">
        <f t="shared" si="1"/>
        <v>80</v>
      </c>
      <c r="T40" s="601">
        <f t="shared" si="1"/>
        <v>112</v>
      </c>
      <c r="U40" s="601">
        <f t="shared" si="1"/>
        <v>98</v>
      </c>
      <c r="V40" s="601">
        <f t="shared" si="1"/>
        <v>463</v>
      </c>
      <c r="W40" s="601">
        <f t="shared" si="1"/>
        <v>526</v>
      </c>
    </row>
    <row r="41" spans="2:23" ht="11.25">
      <c r="B41" s="523" t="s">
        <v>631</v>
      </c>
      <c r="D41" s="567"/>
      <c r="E41" s="567"/>
      <c r="F41" s="567"/>
      <c r="G41" s="567"/>
      <c r="H41" s="567"/>
      <c r="I41" s="567"/>
      <c r="J41" s="567"/>
      <c r="K41" s="602"/>
      <c r="L41" s="602"/>
      <c r="M41" s="602"/>
      <c r="N41" s="602"/>
      <c r="O41" s="602"/>
      <c r="P41" s="602"/>
      <c r="Q41" s="602"/>
      <c r="R41" s="567"/>
      <c r="S41" s="567"/>
      <c r="T41" s="567"/>
      <c r="U41" s="567"/>
      <c r="V41" s="567"/>
      <c r="W41" s="567"/>
    </row>
    <row r="42" ht="11.25">
      <c r="B42" s="523" t="s">
        <v>647</v>
      </c>
    </row>
  </sheetData>
  <printOptions/>
  <pageMargins left="0.5905511811023623" right="0.5905511811023623" top="0.7874015748031497" bottom="0.7874015748031497" header="0.5118110236220472" footer="0.5118110236220472"/>
  <pageSetup horizontalDpi="600" verticalDpi="600" orientation="landscape" paperSize="9" r:id="rId1"/>
  <headerFooter alignWithMargins="0">
    <oddFooter>&amp;C-25-</oddFooter>
  </headerFooter>
</worksheet>
</file>

<file path=xl/worksheets/sheet3.xml><?xml version="1.0" encoding="utf-8"?>
<worksheet xmlns="http://schemas.openxmlformats.org/spreadsheetml/2006/main" xmlns:r="http://schemas.openxmlformats.org/officeDocument/2006/relationships">
  <sheetPr>
    <tabColor indexed="45"/>
    <pageSetUpPr fitToPage="1"/>
  </sheetPr>
  <dimension ref="A1:BB54"/>
  <sheetViews>
    <sheetView view="pageBreakPreview" zoomScale="75" zoomScaleNormal="75" zoomScaleSheetLayoutView="75" workbookViewId="0" topLeftCell="A1">
      <selection activeCell="A1" sqref="A1"/>
    </sheetView>
  </sheetViews>
  <sheetFormatPr defaultColWidth="9.00390625" defaultRowHeight="13.5"/>
  <cols>
    <col min="1" max="1" width="4.625" style="17" customWidth="1"/>
    <col min="2" max="2" width="10.875" style="17" customWidth="1"/>
    <col min="3" max="3" width="8.625" style="17" customWidth="1"/>
    <col min="4" max="4" width="6.375" style="17" customWidth="1"/>
    <col min="5" max="5" width="5.375" style="17" customWidth="1"/>
    <col min="6" max="6" width="10.75390625" style="43" customWidth="1"/>
    <col min="7" max="8" width="11.50390625" style="52" customWidth="1"/>
    <col min="9" max="10" width="5.50390625" style="43" customWidth="1"/>
    <col min="11" max="11" width="16.625" style="17" customWidth="1"/>
    <col min="12" max="12" width="5.875" style="53" customWidth="1"/>
    <col min="13" max="13" width="7.75390625" style="53" customWidth="1"/>
    <col min="14" max="14" width="41.75390625" style="52" customWidth="1"/>
    <col min="15" max="16384" width="9.00390625" style="17" customWidth="1"/>
  </cols>
  <sheetData>
    <row r="1" spans="1:14" ht="27.75" customHeight="1">
      <c r="A1" s="431" t="s">
        <v>674</v>
      </c>
      <c r="B1" s="138"/>
      <c r="C1" s="138"/>
      <c r="D1" s="138"/>
      <c r="E1" s="138"/>
      <c r="F1" s="138"/>
      <c r="G1" s="138"/>
      <c r="H1" s="138"/>
      <c r="I1" s="138"/>
      <c r="J1" s="138"/>
      <c r="K1" s="138"/>
      <c r="L1" s="138"/>
      <c r="M1" s="138"/>
      <c r="N1" s="138"/>
    </row>
    <row r="2" spans="1:14" s="26" customFormat="1" ht="26.25" customHeight="1">
      <c r="A2" s="198" t="s">
        <v>170</v>
      </c>
      <c r="B2" s="139"/>
      <c r="C2" s="139"/>
      <c r="D2" s="139"/>
      <c r="E2" s="139"/>
      <c r="F2" s="139"/>
      <c r="G2" s="139"/>
      <c r="H2" s="139"/>
      <c r="I2" s="142"/>
      <c r="J2" s="142"/>
      <c r="K2" s="139"/>
      <c r="L2" s="142"/>
      <c r="M2" s="142"/>
      <c r="N2" s="139"/>
    </row>
    <row r="3" spans="1:14" s="58" customFormat="1" ht="27.75" customHeight="1">
      <c r="A3" s="1293" t="s">
        <v>469</v>
      </c>
      <c r="B3" s="1294"/>
      <c r="C3" s="1273" t="s">
        <v>216</v>
      </c>
      <c r="D3" s="1290" t="s">
        <v>423</v>
      </c>
      <c r="E3" s="1291"/>
      <c r="F3" s="1275" t="s">
        <v>424</v>
      </c>
      <c r="G3" s="1275" t="s">
        <v>125</v>
      </c>
      <c r="H3" s="1275" t="s">
        <v>172</v>
      </c>
      <c r="I3" s="1277" t="s">
        <v>173</v>
      </c>
      <c r="J3" s="1278"/>
      <c r="K3" s="47" t="s">
        <v>174</v>
      </c>
      <c r="L3" s="1277" t="s">
        <v>80</v>
      </c>
      <c r="M3" s="1285"/>
      <c r="N3" s="1286"/>
    </row>
    <row r="4" spans="1:14" s="58" customFormat="1" ht="27.75" customHeight="1">
      <c r="A4" s="1295"/>
      <c r="B4" s="1296"/>
      <c r="C4" s="1274"/>
      <c r="D4" s="429" t="s">
        <v>228</v>
      </c>
      <c r="E4" s="144" t="s">
        <v>417</v>
      </c>
      <c r="F4" s="1276"/>
      <c r="G4" s="1276"/>
      <c r="H4" s="1292"/>
      <c r="I4" s="170" t="s">
        <v>233</v>
      </c>
      <c r="J4" s="169" t="s">
        <v>232</v>
      </c>
      <c r="K4" s="32"/>
      <c r="L4" s="169" t="s">
        <v>162</v>
      </c>
      <c r="M4" s="172" t="s">
        <v>163</v>
      </c>
      <c r="N4" s="173" t="s">
        <v>217</v>
      </c>
    </row>
    <row r="5" spans="1:14" ht="18.75" customHeight="1">
      <c r="A5" s="1279" t="s">
        <v>370</v>
      </c>
      <c r="B5" s="68" t="s">
        <v>377</v>
      </c>
      <c r="C5" s="38" t="s">
        <v>179</v>
      </c>
      <c r="D5" s="145" t="s">
        <v>180</v>
      </c>
      <c r="E5" s="146" t="s">
        <v>94</v>
      </c>
      <c r="F5" s="35" t="s">
        <v>451</v>
      </c>
      <c r="G5" s="35" t="s">
        <v>181</v>
      </c>
      <c r="H5" s="35" t="s">
        <v>182</v>
      </c>
      <c r="I5" s="36" t="s">
        <v>94</v>
      </c>
      <c r="J5" s="7" t="s">
        <v>128</v>
      </c>
      <c r="K5" s="885"/>
      <c r="L5" s="187"/>
      <c r="M5" s="191"/>
      <c r="N5" s="174"/>
    </row>
    <row r="6" spans="1:54" ht="18.75" customHeight="1">
      <c r="A6" s="1280"/>
      <c r="B6" s="64" t="s">
        <v>378</v>
      </c>
      <c r="C6" s="12" t="s">
        <v>183</v>
      </c>
      <c r="D6" s="147" t="s">
        <v>184</v>
      </c>
      <c r="E6" s="148" t="s">
        <v>94</v>
      </c>
      <c r="F6" s="12" t="s">
        <v>451</v>
      </c>
      <c r="G6" s="12" t="s">
        <v>362</v>
      </c>
      <c r="H6" s="12" t="s">
        <v>126</v>
      </c>
      <c r="I6" s="1" t="s">
        <v>94</v>
      </c>
      <c r="J6" s="2" t="s">
        <v>128</v>
      </c>
      <c r="K6" s="886" t="s">
        <v>218</v>
      </c>
      <c r="L6" s="149"/>
      <c r="M6" s="192"/>
      <c r="N6" s="175"/>
      <c r="O6" s="19"/>
      <c r="P6" s="19"/>
      <c r="Q6" s="19"/>
      <c r="R6" s="19"/>
      <c r="S6" s="19"/>
      <c r="T6" s="19"/>
      <c r="U6" s="19"/>
      <c r="V6" s="19"/>
      <c r="W6" s="19"/>
      <c r="X6" s="19"/>
      <c r="Y6" s="19"/>
      <c r="Z6" s="19"/>
      <c r="AA6" s="19"/>
      <c r="AB6" s="19"/>
      <c r="AC6" s="19"/>
      <c r="AD6" s="19"/>
      <c r="AE6" s="19"/>
      <c r="AF6" s="19"/>
      <c r="AG6" s="19"/>
      <c r="AH6" s="19"/>
      <c r="AI6" s="19"/>
      <c r="AJ6" s="19"/>
      <c r="AK6" s="19"/>
      <c r="AL6" s="19"/>
      <c r="AM6" s="19"/>
      <c r="AN6" s="19"/>
      <c r="AO6" s="19"/>
      <c r="AP6" s="19"/>
      <c r="AQ6" s="19"/>
      <c r="AR6" s="19"/>
      <c r="AS6" s="19"/>
      <c r="AT6" s="19"/>
      <c r="AU6" s="19"/>
      <c r="AV6" s="19"/>
      <c r="AW6" s="19"/>
      <c r="AX6" s="19"/>
      <c r="AY6" s="19"/>
      <c r="AZ6" s="19"/>
      <c r="BA6" s="19"/>
      <c r="BB6" s="19"/>
    </row>
    <row r="7" spans="1:54" ht="42.75" customHeight="1">
      <c r="A7" s="1280"/>
      <c r="B7" s="64" t="s">
        <v>379</v>
      </c>
      <c r="C7" s="41" t="s">
        <v>351</v>
      </c>
      <c r="D7" s="149" t="s">
        <v>298</v>
      </c>
      <c r="E7" s="150" t="s">
        <v>675</v>
      </c>
      <c r="F7" s="41" t="s">
        <v>451</v>
      </c>
      <c r="G7" s="41" t="s">
        <v>229</v>
      </c>
      <c r="H7" s="41" t="s">
        <v>255</v>
      </c>
      <c r="I7" s="1" t="s">
        <v>94</v>
      </c>
      <c r="J7" s="2" t="s">
        <v>128</v>
      </c>
      <c r="K7" s="887" t="s">
        <v>164</v>
      </c>
      <c r="L7" s="149"/>
      <c r="M7" s="193"/>
      <c r="N7" s="176"/>
      <c r="O7" s="19"/>
      <c r="P7" s="19"/>
      <c r="Q7" s="19"/>
      <c r="R7" s="19"/>
      <c r="S7" s="19"/>
      <c r="T7" s="19"/>
      <c r="U7" s="19"/>
      <c r="V7" s="19"/>
      <c r="W7" s="19"/>
      <c r="X7" s="19"/>
      <c r="Y7" s="19"/>
      <c r="Z7" s="19"/>
      <c r="AA7" s="19"/>
      <c r="AB7" s="19"/>
      <c r="AC7" s="19"/>
      <c r="AD7" s="19"/>
      <c r="AE7" s="19"/>
      <c r="AF7" s="19"/>
      <c r="AG7" s="19"/>
      <c r="AH7" s="19"/>
      <c r="AI7" s="19"/>
      <c r="AJ7" s="19"/>
      <c r="AK7" s="19"/>
      <c r="AL7" s="19"/>
      <c r="AM7" s="19"/>
      <c r="AN7" s="19"/>
      <c r="AO7" s="19"/>
      <c r="AP7" s="19"/>
      <c r="AQ7" s="19"/>
      <c r="AR7" s="19"/>
      <c r="AS7" s="19"/>
      <c r="AT7" s="19"/>
      <c r="AU7" s="19"/>
      <c r="AV7" s="19"/>
      <c r="AW7" s="19"/>
      <c r="AX7" s="19"/>
      <c r="AY7" s="19"/>
      <c r="AZ7" s="19"/>
      <c r="BA7" s="19"/>
      <c r="BB7" s="19"/>
    </row>
    <row r="8" spans="1:54" ht="18.75" customHeight="1">
      <c r="A8" s="1280"/>
      <c r="B8" s="64" t="s">
        <v>380</v>
      </c>
      <c r="C8" s="12" t="s">
        <v>185</v>
      </c>
      <c r="D8" s="147" t="s">
        <v>237</v>
      </c>
      <c r="E8" s="148" t="s">
        <v>94</v>
      </c>
      <c r="F8" s="12" t="s">
        <v>451</v>
      </c>
      <c r="G8" s="12" t="s">
        <v>362</v>
      </c>
      <c r="H8" s="12" t="s">
        <v>126</v>
      </c>
      <c r="I8" s="1" t="s">
        <v>94</v>
      </c>
      <c r="J8" s="2" t="s">
        <v>128</v>
      </c>
      <c r="K8" s="888"/>
      <c r="L8" s="149"/>
      <c r="M8" s="192"/>
      <c r="N8" s="175"/>
      <c r="O8" s="19"/>
      <c r="P8" s="19"/>
      <c r="Q8" s="19"/>
      <c r="R8" s="19"/>
      <c r="S8" s="19"/>
      <c r="T8" s="19"/>
      <c r="U8" s="19"/>
      <c r="V8" s="19"/>
      <c r="W8" s="19"/>
      <c r="X8" s="19"/>
      <c r="Y8" s="19"/>
      <c r="Z8" s="19"/>
      <c r="AA8" s="19"/>
      <c r="AB8" s="19"/>
      <c r="AC8" s="19"/>
      <c r="AD8" s="19"/>
      <c r="AE8" s="19"/>
      <c r="AF8" s="19"/>
      <c r="AG8" s="19"/>
      <c r="AH8" s="19"/>
      <c r="AI8" s="19"/>
      <c r="AJ8" s="19"/>
      <c r="AK8" s="19"/>
      <c r="AL8" s="19"/>
      <c r="AM8" s="19"/>
      <c r="AN8" s="19"/>
      <c r="AO8" s="19"/>
      <c r="AP8" s="19"/>
      <c r="AQ8" s="19"/>
      <c r="AR8" s="19"/>
      <c r="AS8" s="19"/>
      <c r="AT8" s="19"/>
      <c r="AU8" s="19"/>
      <c r="AV8" s="19"/>
      <c r="AW8" s="19"/>
      <c r="AX8" s="19"/>
      <c r="AY8" s="19"/>
      <c r="AZ8" s="19"/>
      <c r="BA8" s="19"/>
      <c r="BB8" s="19"/>
    </row>
    <row r="9" spans="1:54" ht="18.75" customHeight="1">
      <c r="A9" s="1280"/>
      <c r="B9" s="64" t="s">
        <v>381</v>
      </c>
      <c r="C9" s="12" t="s">
        <v>186</v>
      </c>
      <c r="D9" s="147" t="s">
        <v>234</v>
      </c>
      <c r="E9" s="148" t="s">
        <v>94</v>
      </c>
      <c r="F9" s="12" t="s">
        <v>437</v>
      </c>
      <c r="G9" s="12" t="s">
        <v>362</v>
      </c>
      <c r="H9" s="12" t="s">
        <v>127</v>
      </c>
      <c r="I9" s="897" t="s">
        <v>676</v>
      </c>
      <c r="J9" s="898" t="s">
        <v>676</v>
      </c>
      <c r="K9" s="888"/>
      <c r="L9" s="149"/>
      <c r="M9" s="193"/>
      <c r="N9" s="177"/>
      <c r="O9" s="19"/>
      <c r="P9" s="19"/>
      <c r="Q9" s="19"/>
      <c r="R9" s="19"/>
      <c r="S9" s="19"/>
      <c r="T9" s="19"/>
      <c r="U9" s="19"/>
      <c r="V9" s="19"/>
      <c r="W9" s="19"/>
      <c r="X9" s="19"/>
      <c r="Y9" s="19"/>
      <c r="Z9" s="19"/>
      <c r="AA9" s="19"/>
      <c r="AB9" s="19"/>
      <c r="AC9" s="19"/>
      <c r="AD9" s="19"/>
      <c r="AE9" s="19"/>
      <c r="AF9" s="19"/>
      <c r="AG9" s="19"/>
      <c r="AH9" s="19"/>
      <c r="AI9" s="19"/>
      <c r="AJ9" s="19"/>
      <c r="AK9" s="19"/>
      <c r="AL9" s="19"/>
      <c r="AM9" s="19"/>
      <c r="AN9" s="19"/>
      <c r="AO9" s="19"/>
      <c r="AP9" s="19"/>
      <c r="AQ9" s="19"/>
      <c r="AR9" s="19"/>
      <c r="AS9" s="19"/>
      <c r="AT9" s="19"/>
      <c r="AU9" s="19"/>
      <c r="AV9" s="19"/>
      <c r="AW9" s="19"/>
      <c r="AX9" s="19"/>
      <c r="AY9" s="19"/>
      <c r="AZ9" s="19"/>
      <c r="BA9" s="19"/>
      <c r="BB9" s="19"/>
    </row>
    <row r="10" spans="1:54" ht="18.75" customHeight="1">
      <c r="A10" s="1280"/>
      <c r="B10" s="118" t="s">
        <v>452</v>
      </c>
      <c r="C10" s="46" t="s">
        <v>677</v>
      </c>
      <c r="D10" s="151" t="s">
        <v>286</v>
      </c>
      <c r="E10" s="152" t="s">
        <v>94</v>
      </c>
      <c r="F10" s="25" t="s">
        <v>437</v>
      </c>
      <c r="G10" s="12" t="s">
        <v>362</v>
      </c>
      <c r="H10" s="73" t="s">
        <v>131</v>
      </c>
      <c r="I10" s="899" t="s">
        <v>94</v>
      </c>
      <c r="J10" s="900" t="s">
        <v>128</v>
      </c>
      <c r="K10" s="46"/>
      <c r="L10" s="157" t="s">
        <v>153</v>
      </c>
      <c r="M10" s="194" t="s">
        <v>148</v>
      </c>
      <c r="N10" s="178" t="s">
        <v>204</v>
      </c>
      <c r="O10" s="19"/>
      <c r="P10" s="19"/>
      <c r="Q10" s="19"/>
      <c r="R10" s="19"/>
      <c r="S10" s="19"/>
      <c r="T10" s="19"/>
      <c r="U10" s="19"/>
      <c r="V10" s="19"/>
      <c r="W10" s="19"/>
      <c r="X10" s="19"/>
      <c r="Y10" s="19"/>
      <c r="Z10" s="19"/>
      <c r="AA10" s="19"/>
      <c r="AB10" s="19"/>
      <c r="AC10" s="19"/>
      <c r="AD10" s="19"/>
      <c r="AE10" s="19"/>
      <c r="AF10" s="19"/>
      <c r="AG10" s="19"/>
      <c r="AH10" s="19"/>
      <c r="AI10" s="19"/>
      <c r="AJ10" s="19"/>
      <c r="AK10" s="19"/>
      <c r="AL10" s="19"/>
      <c r="AM10" s="19"/>
      <c r="AN10" s="19"/>
      <c r="AO10" s="19"/>
      <c r="AP10" s="19"/>
      <c r="AQ10" s="19"/>
      <c r="AR10" s="19"/>
      <c r="AS10" s="19"/>
      <c r="AT10" s="19"/>
      <c r="AU10" s="19"/>
      <c r="AV10" s="19"/>
      <c r="AW10" s="19"/>
      <c r="AX10" s="19"/>
      <c r="AY10" s="19"/>
      <c r="AZ10" s="19"/>
      <c r="BA10" s="19"/>
      <c r="BB10" s="19"/>
    </row>
    <row r="11" spans="1:54" ht="18.75" customHeight="1">
      <c r="A11" s="1288" t="s">
        <v>410</v>
      </c>
      <c r="B11" s="68" t="s">
        <v>383</v>
      </c>
      <c r="C11" s="38" t="s">
        <v>187</v>
      </c>
      <c r="D11" s="145" t="s">
        <v>180</v>
      </c>
      <c r="E11" s="146" t="s">
        <v>94</v>
      </c>
      <c r="F11" s="38" t="s">
        <v>448</v>
      </c>
      <c r="G11" s="38" t="s">
        <v>362</v>
      </c>
      <c r="H11" s="38" t="s">
        <v>126</v>
      </c>
      <c r="I11" s="36" t="s">
        <v>94</v>
      </c>
      <c r="J11" s="7" t="s">
        <v>128</v>
      </c>
      <c r="K11" s="889"/>
      <c r="L11" s="187"/>
      <c r="M11" s="191"/>
      <c r="N11" s="179"/>
      <c r="O11" s="19"/>
      <c r="P11" s="19"/>
      <c r="Q11" s="19"/>
      <c r="R11" s="19"/>
      <c r="S11" s="19"/>
      <c r="T11" s="19"/>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19"/>
      <c r="BB11" s="19"/>
    </row>
    <row r="12" spans="1:54" ht="18.75" customHeight="1">
      <c r="A12" s="1289"/>
      <c r="B12" s="69" t="s">
        <v>449</v>
      </c>
      <c r="C12" s="12" t="s">
        <v>188</v>
      </c>
      <c r="D12" s="151" t="s">
        <v>180</v>
      </c>
      <c r="E12" s="152" t="s">
        <v>94</v>
      </c>
      <c r="F12" s="15" t="s">
        <v>448</v>
      </c>
      <c r="G12" s="15" t="s">
        <v>290</v>
      </c>
      <c r="H12" s="15" t="s">
        <v>130</v>
      </c>
      <c r="I12" s="899" t="s">
        <v>94</v>
      </c>
      <c r="J12" s="900" t="s">
        <v>128</v>
      </c>
      <c r="K12" s="46"/>
      <c r="L12" s="157"/>
      <c r="M12" s="194"/>
      <c r="N12" s="178"/>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19"/>
      <c r="AO12" s="19"/>
      <c r="AP12" s="19"/>
      <c r="AQ12" s="19"/>
      <c r="AR12" s="19"/>
      <c r="AS12" s="19"/>
      <c r="AT12" s="19"/>
      <c r="AU12" s="19"/>
      <c r="AV12" s="19"/>
      <c r="AW12" s="19"/>
      <c r="AX12" s="19"/>
      <c r="AY12" s="19"/>
      <c r="AZ12" s="19"/>
      <c r="BA12" s="19"/>
      <c r="BB12" s="19"/>
    </row>
    <row r="13" spans="1:54" ht="18.75" customHeight="1">
      <c r="A13" s="1279" t="s">
        <v>411</v>
      </c>
      <c r="B13" s="117" t="s">
        <v>385</v>
      </c>
      <c r="C13" s="47" t="s">
        <v>189</v>
      </c>
      <c r="D13" s="153" t="s">
        <v>180</v>
      </c>
      <c r="E13" s="154" t="s">
        <v>94</v>
      </c>
      <c r="F13" s="47" t="s">
        <v>356</v>
      </c>
      <c r="G13" s="47" t="s">
        <v>259</v>
      </c>
      <c r="H13" s="47" t="s">
        <v>289</v>
      </c>
      <c r="I13" s="901" t="s">
        <v>128</v>
      </c>
      <c r="J13" s="902" t="s">
        <v>94</v>
      </c>
      <c r="K13" s="884"/>
      <c r="L13" s="171" t="s">
        <v>152</v>
      </c>
      <c r="M13" s="195" t="s">
        <v>149</v>
      </c>
      <c r="N13" s="180" t="s">
        <v>205</v>
      </c>
      <c r="O13" s="19"/>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c r="AP13" s="19"/>
      <c r="AQ13" s="19"/>
      <c r="AR13" s="19"/>
      <c r="AS13" s="19"/>
      <c r="AT13" s="19"/>
      <c r="AU13" s="19"/>
      <c r="AV13" s="19"/>
      <c r="AW13" s="19"/>
      <c r="AX13" s="19"/>
      <c r="AY13" s="19"/>
      <c r="AZ13" s="19"/>
      <c r="BA13" s="19"/>
      <c r="BB13" s="19"/>
    </row>
    <row r="14" spans="1:54" ht="18.75" customHeight="1">
      <c r="A14" s="1280"/>
      <c r="B14" s="64" t="s">
        <v>386</v>
      </c>
      <c r="C14" s="12" t="s">
        <v>190</v>
      </c>
      <c r="D14" s="147" t="s">
        <v>180</v>
      </c>
      <c r="E14" s="148" t="s">
        <v>94</v>
      </c>
      <c r="F14" s="12" t="s">
        <v>257</v>
      </c>
      <c r="G14" s="12" t="s">
        <v>181</v>
      </c>
      <c r="H14" s="12" t="s">
        <v>127</v>
      </c>
      <c r="I14" s="1" t="s">
        <v>128</v>
      </c>
      <c r="J14" s="2" t="s">
        <v>676</v>
      </c>
      <c r="K14" s="888"/>
      <c r="L14" s="149"/>
      <c r="M14" s="192"/>
      <c r="N14" s="181"/>
      <c r="O14" s="19"/>
      <c r="P14" s="19"/>
      <c r="Q14" s="19"/>
      <c r="R14" s="19"/>
      <c r="S14" s="19"/>
      <c r="T14" s="19"/>
      <c r="U14" s="19"/>
      <c r="V14" s="19"/>
      <c r="W14" s="19"/>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c r="AY14" s="19"/>
      <c r="AZ14" s="19"/>
      <c r="BA14" s="19"/>
      <c r="BB14" s="19"/>
    </row>
    <row r="15" spans="1:54" ht="18.75" customHeight="1">
      <c r="A15" s="1280"/>
      <c r="B15" s="64" t="s">
        <v>387</v>
      </c>
      <c r="C15" s="12" t="s">
        <v>188</v>
      </c>
      <c r="D15" s="147" t="s">
        <v>180</v>
      </c>
      <c r="E15" s="148" t="s">
        <v>94</v>
      </c>
      <c r="F15" s="12" t="s">
        <v>291</v>
      </c>
      <c r="G15" s="12" t="s">
        <v>259</v>
      </c>
      <c r="H15" s="12" t="s">
        <v>289</v>
      </c>
      <c r="I15" s="1" t="s">
        <v>128</v>
      </c>
      <c r="J15" s="2" t="s">
        <v>94</v>
      </c>
      <c r="K15" s="888"/>
      <c r="L15" s="149"/>
      <c r="M15" s="192"/>
      <c r="N15" s="182"/>
      <c r="O15" s="19"/>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c r="AZ15" s="19"/>
      <c r="BA15" s="19"/>
      <c r="BB15" s="19"/>
    </row>
    <row r="16" spans="1:54" s="26" customFormat="1" ht="28.5" customHeight="1">
      <c r="A16" s="1280"/>
      <c r="B16" s="118" t="s">
        <v>129</v>
      </c>
      <c r="C16" s="25" t="s">
        <v>191</v>
      </c>
      <c r="D16" s="151" t="s">
        <v>240</v>
      </c>
      <c r="E16" s="152" t="s">
        <v>94</v>
      </c>
      <c r="F16" s="25" t="s">
        <v>437</v>
      </c>
      <c r="G16" s="25" t="s">
        <v>363</v>
      </c>
      <c r="H16" s="25" t="s">
        <v>661</v>
      </c>
      <c r="I16" s="899" t="s">
        <v>128</v>
      </c>
      <c r="J16" s="900" t="s">
        <v>128</v>
      </c>
      <c r="K16" s="46"/>
      <c r="L16" s="157" t="s">
        <v>154</v>
      </c>
      <c r="M16" s="194" t="s">
        <v>148</v>
      </c>
      <c r="N16" s="178" t="s">
        <v>206</v>
      </c>
      <c r="O16" s="66"/>
      <c r="P16" s="66"/>
      <c r="Q16" s="66"/>
      <c r="R16" s="66"/>
      <c r="S16" s="66"/>
      <c r="T16" s="66"/>
      <c r="U16" s="66"/>
      <c r="V16" s="66"/>
      <c r="W16" s="66"/>
      <c r="X16" s="66"/>
      <c r="Y16" s="66"/>
      <c r="Z16" s="66"/>
      <c r="AA16" s="66"/>
      <c r="AB16" s="66"/>
      <c r="AC16" s="66"/>
      <c r="AD16" s="66"/>
      <c r="AE16" s="66"/>
      <c r="AF16" s="66"/>
      <c r="AG16" s="66"/>
      <c r="AH16" s="66"/>
      <c r="AI16" s="66"/>
      <c r="AJ16" s="66"/>
      <c r="AK16" s="66"/>
      <c r="AL16" s="66"/>
      <c r="AM16" s="66"/>
      <c r="AN16" s="66"/>
      <c r="AO16" s="66"/>
      <c r="AP16" s="66"/>
      <c r="AQ16" s="66"/>
      <c r="AR16" s="66"/>
      <c r="AS16" s="66"/>
      <c r="AT16" s="66"/>
      <c r="AU16" s="66"/>
      <c r="AV16" s="66"/>
      <c r="AW16" s="66"/>
      <c r="AX16" s="66"/>
      <c r="AY16" s="66"/>
      <c r="AZ16" s="66"/>
      <c r="BA16" s="66"/>
      <c r="BB16" s="66"/>
    </row>
    <row r="17" spans="1:54" ht="35.25" customHeight="1">
      <c r="A17" s="1280"/>
      <c r="B17" s="118" t="s">
        <v>475</v>
      </c>
      <c r="C17" s="34" t="s">
        <v>678</v>
      </c>
      <c r="D17" s="155" t="s">
        <v>240</v>
      </c>
      <c r="E17" s="156" t="s">
        <v>94</v>
      </c>
      <c r="F17" s="34" t="s">
        <v>437</v>
      </c>
      <c r="G17" s="34" t="s">
        <v>192</v>
      </c>
      <c r="H17" s="34" t="s">
        <v>193</v>
      </c>
      <c r="I17" s="897" t="s">
        <v>128</v>
      </c>
      <c r="J17" s="898" t="s">
        <v>128</v>
      </c>
      <c r="K17" s="883"/>
      <c r="L17" s="188" t="s">
        <v>155</v>
      </c>
      <c r="M17" s="193" t="s">
        <v>148</v>
      </c>
      <c r="N17" s="183" t="s">
        <v>207</v>
      </c>
      <c r="O17" s="19"/>
      <c r="P17" s="19"/>
      <c r="Q17" s="19"/>
      <c r="R17" s="19"/>
      <c r="S17" s="19"/>
      <c r="T17" s="19"/>
      <c r="U17" s="19"/>
      <c r="V17" s="19"/>
      <c r="W17" s="19"/>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19"/>
      <c r="AV17" s="19"/>
      <c r="AW17" s="19"/>
      <c r="AX17" s="19"/>
      <c r="AY17" s="19"/>
      <c r="AZ17" s="19"/>
      <c r="BA17" s="19"/>
      <c r="BB17" s="19"/>
    </row>
    <row r="18" spans="1:54" ht="18.75" customHeight="1">
      <c r="A18" s="1280"/>
      <c r="B18" s="64" t="s">
        <v>388</v>
      </c>
      <c r="C18" s="41" t="s">
        <v>239</v>
      </c>
      <c r="D18" s="157" t="s">
        <v>234</v>
      </c>
      <c r="E18" s="158" t="s">
        <v>94</v>
      </c>
      <c r="F18" s="12" t="s">
        <v>437</v>
      </c>
      <c r="G18" s="12" t="s">
        <v>364</v>
      </c>
      <c r="H18" s="12" t="s">
        <v>127</v>
      </c>
      <c r="I18" s="899" t="s">
        <v>128</v>
      </c>
      <c r="J18" s="900" t="s">
        <v>128</v>
      </c>
      <c r="K18" s="890"/>
      <c r="L18" s="149"/>
      <c r="M18" s="192"/>
      <c r="N18" s="182"/>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c r="AV18" s="19"/>
      <c r="AW18" s="19"/>
      <c r="AX18" s="19"/>
      <c r="AY18" s="19"/>
      <c r="AZ18" s="19"/>
      <c r="BA18" s="19"/>
      <c r="BB18" s="19"/>
    </row>
    <row r="19" spans="1:54" ht="18.75" customHeight="1">
      <c r="A19" s="1280"/>
      <c r="B19" s="64" t="s">
        <v>389</v>
      </c>
      <c r="C19" s="12" t="s">
        <v>94</v>
      </c>
      <c r="D19" s="151" t="s">
        <v>94</v>
      </c>
      <c r="E19" s="152" t="s">
        <v>94</v>
      </c>
      <c r="F19" s="12" t="s">
        <v>94</v>
      </c>
      <c r="G19" s="12" t="s">
        <v>94</v>
      </c>
      <c r="H19" s="12" t="s">
        <v>94</v>
      </c>
      <c r="I19" s="1" t="s">
        <v>94</v>
      </c>
      <c r="J19" s="2" t="s">
        <v>94</v>
      </c>
      <c r="K19" s="888"/>
      <c r="L19" s="149"/>
      <c r="M19" s="192"/>
      <c r="N19" s="181"/>
      <c r="O19" s="19"/>
      <c r="P19" s="19"/>
      <c r="Q19" s="19"/>
      <c r="R19" s="19"/>
      <c r="S19" s="19"/>
      <c r="T19" s="19"/>
      <c r="U19" s="19"/>
      <c r="V19" s="19"/>
      <c r="W19" s="19"/>
      <c r="X19" s="19"/>
      <c r="Y19" s="19"/>
      <c r="Z19" s="19"/>
      <c r="AA19" s="19"/>
      <c r="AB19" s="19"/>
      <c r="AC19" s="19"/>
      <c r="AD19" s="19"/>
      <c r="AE19" s="19"/>
      <c r="AF19" s="19"/>
      <c r="AG19" s="19"/>
      <c r="AH19" s="19"/>
      <c r="AI19" s="19"/>
      <c r="AJ19" s="19"/>
      <c r="AK19" s="19"/>
      <c r="AL19" s="19"/>
      <c r="AM19" s="19"/>
      <c r="AN19" s="19"/>
      <c r="AO19" s="19"/>
      <c r="AP19" s="19"/>
      <c r="AQ19" s="19"/>
      <c r="AR19" s="19"/>
      <c r="AS19" s="19"/>
      <c r="AT19" s="19"/>
      <c r="AU19" s="19"/>
      <c r="AV19" s="19"/>
      <c r="AW19" s="19"/>
      <c r="AX19" s="19"/>
      <c r="AY19" s="19"/>
      <c r="AZ19" s="19"/>
      <c r="BA19" s="19"/>
      <c r="BB19" s="19"/>
    </row>
    <row r="20" spans="1:54" ht="18.75" customHeight="1">
      <c r="A20" s="1287"/>
      <c r="B20" s="69" t="s">
        <v>390</v>
      </c>
      <c r="C20" s="15" t="s">
        <v>194</v>
      </c>
      <c r="D20" s="159" t="s">
        <v>237</v>
      </c>
      <c r="E20" s="160" t="s">
        <v>94</v>
      </c>
      <c r="F20" s="15" t="s">
        <v>437</v>
      </c>
      <c r="G20" s="15" t="s">
        <v>362</v>
      </c>
      <c r="H20" s="15" t="s">
        <v>126</v>
      </c>
      <c r="I20" s="6" t="s">
        <v>94</v>
      </c>
      <c r="J20" s="3" t="s">
        <v>128</v>
      </c>
      <c r="K20" s="891"/>
      <c r="L20" s="189"/>
      <c r="M20" s="196"/>
      <c r="N20" s="184"/>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row>
    <row r="21" spans="1:54" ht="18.75" customHeight="1">
      <c r="A21" s="1281" t="s">
        <v>412</v>
      </c>
      <c r="B21" s="45" t="s">
        <v>391</v>
      </c>
      <c r="C21" s="94" t="s">
        <v>94</v>
      </c>
      <c r="D21" s="161" t="s">
        <v>94</v>
      </c>
      <c r="E21" s="162" t="s">
        <v>94</v>
      </c>
      <c r="F21" s="39" t="s">
        <v>94</v>
      </c>
      <c r="G21" s="39" t="s">
        <v>94</v>
      </c>
      <c r="H21" s="39" t="s">
        <v>94</v>
      </c>
      <c r="I21" s="13" t="s">
        <v>94</v>
      </c>
      <c r="J21" s="4" t="s">
        <v>94</v>
      </c>
      <c r="K21" s="892"/>
      <c r="L21" s="190"/>
      <c r="M21" s="197"/>
      <c r="N21" s="185"/>
      <c r="O21" s="19"/>
      <c r="P21" s="19"/>
      <c r="Q21" s="19"/>
      <c r="R21" s="19"/>
      <c r="S21" s="19"/>
      <c r="T21" s="19"/>
      <c r="U21" s="19"/>
      <c r="V21" s="19"/>
      <c r="W21" s="19"/>
      <c r="X21" s="19"/>
      <c r="Y21" s="19"/>
      <c r="Z21" s="19"/>
      <c r="AA21" s="19"/>
      <c r="AB21" s="19"/>
      <c r="AC21" s="19"/>
      <c r="AD21" s="19"/>
      <c r="AE21" s="19"/>
      <c r="AF21" s="19"/>
      <c r="AG21" s="19"/>
      <c r="AH21" s="19"/>
      <c r="AI21" s="19"/>
      <c r="AJ21" s="19"/>
      <c r="AK21" s="19"/>
      <c r="AL21" s="19"/>
      <c r="AM21" s="19"/>
      <c r="AN21" s="19"/>
      <c r="AO21" s="19"/>
      <c r="AP21" s="19"/>
      <c r="AQ21" s="19"/>
      <c r="AR21" s="19"/>
      <c r="AS21" s="19"/>
      <c r="AT21" s="19"/>
      <c r="AU21" s="19"/>
      <c r="AV21" s="19"/>
      <c r="AW21" s="19"/>
      <c r="AX21" s="19"/>
      <c r="AY21" s="19"/>
      <c r="AZ21" s="19"/>
      <c r="BA21" s="19"/>
      <c r="BB21" s="19"/>
    </row>
    <row r="22" spans="1:54" ht="18.75" customHeight="1">
      <c r="A22" s="1282"/>
      <c r="B22" s="45" t="s">
        <v>441</v>
      </c>
      <c r="C22" s="94" t="s">
        <v>658</v>
      </c>
      <c r="D22" s="163" t="s">
        <v>679</v>
      </c>
      <c r="E22" s="164" t="s">
        <v>94</v>
      </c>
      <c r="F22" s="15" t="s">
        <v>437</v>
      </c>
      <c r="G22" s="15" t="s">
        <v>362</v>
      </c>
      <c r="H22" s="15" t="s">
        <v>126</v>
      </c>
      <c r="I22" s="6" t="s">
        <v>676</v>
      </c>
      <c r="J22" s="3" t="s">
        <v>128</v>
      </c>
      <c r="K22" s="892" t="s">
        <v>680</v>
      </c>
      <c r="L22" s="190"/>
      <c r="M22" s="197"/>
      <c r="N22" s="185"/>
      <c r="O22" s="19"/>
      <c r="P22" s="19"/>
      <c r="Q22" s="19"/>
      <c r="R22" s="19"/>
      <c r="S22" s="19"/>
      <c r="T22" s="19"/>
      <c r="U22" s="19"/>
      <c r="V22" s="19"/>
      <c r="W22" s="19"/>
      <c r="X22" s="19"/>
      <c r="Y22" s="19"/>
      <c r="Z22" s="19"/>
      <c r="AA22" s="19"/>
      <c r="AB22" s="19"/>
      <c r="AC22" s="19"/>
      <c r="AD22" s="19"/>
      <c r="AE22" s="19"/>
      <c r="AF22" s="19"/>
      <c r="AG22" s="19"/>
      <c r="AH22" s="19"/>
      <c r="AI22" s="19"/>
      <c r="AJ22" s="19"/>
      <c r="AK22" s="19"/>
      <c r="AL22" s="19"/>
      <c r="AM22" s="19"/>
      <c r="AN22" s="19"/>
      <c r="AO22" s="19"/>
      <c r="AP22" s="19"/>
      <c r="AQ22" s="19"/>
      <c r="AR22" s="19"/>
      <c r="AS22" s="19"/>
      <c r="AT22" s="19"/>
      <c r="AU22" s="19"/>
      <c r="AV22" s="19"/>
      <c r="AW22" s="19"/>
      <c r="AX22" s="19"/>
      <c r="AY22" s="19"/>
      <c r="AZ22" s="19"/>
      <c r="BA22" s="19"/>
      <c r="BB22" s="19"/>
    </row>
    <row r="23" spans="1:54" ht="42.75" customHeight="1">
      <c r="A23" s="1279" t="s">
        <v>413</v>
      </c>
      <c r="B23" s="117" t="s">
        <v>393</v>
      </c>
      <c r="C23" s="95" t="s">
        <v>195</v>
      </c>
      <c r="D23" s="165" t="s">
        <v>238</v>
      </c>
      <c r="E23" s="166" t="s">
        <v>94</v>
      </c>
      <c r="F23" s="67" t="s">
        <v>257</v>
      </c>
      <c r="G23" s="47" t="s">
        <v>355</v>
      </c>
      <c r="H23" s="67" t="s">
        <v>663</v>
      </c>
      <c r="I23" s="901" t="s">
        <v>94</v>
      </c>
      <c r="J23" s="902" t="s">
        <v>128</v>
      </c>
      <c r="K23" s="893"/>
      <c r="L23" s="171" t="s">
        <v>156</v>
      </c>
      <c r="M23" s="195" t="s">
        <v>149</v>
      </c>
      <c r="N23" s="180" t="s">
        <v>165</v>
      </c>
      <c r="O23" s="19"/>
      <c r="P23" s="19"/>
      <c r="Q23" s="19"/>
      <c r="R23" s="19"/>
      <c r="S23" s="19"/>
      <c r="T23" s="19"/>
      <c r="U23" s="19"/>
      <c r="V23" s="19"/>
      <c r="W23" s="19"/>
      <c r="X23" s="19"/>
      <c r="Y23" s="19"/>
      <c r="Z23" s="19"/>
      <c r="AA23" s="19"/>
      <c r="AB23" s="19"/>
      <c r="AC23" s="19"/>
      <c r="AD23" s="19"/>
      <c r="AE23" s="19"/>
      <c r="AF23" s="19"/>
      <c r="AG23" s="19"/>
      <c r="AH23" s="19"/>
      <c r="AI23" s="19"/>
      <c r="AJ23" s="19"/>
      <c r="AK23" s="19"/>
      <c r="AL23" s="19"/>
      <c r="AM23" s="19"/>
      <c r="AN23" s="19"/>
      <c r="AO23" s="19"/>
      <c r="AP23" s="19"/>
      <c r="AQ23" s="19"/>
      <c r="AR23" s="19"/>
      <c r="AS23" s="19"/>
      <c r="AT23" s="19"/>
      <c r="AU23" s="19"/>
      <c r="AV23" s="19"/>
      <c r="AW23" s="19"/>
      <c r="AX23" s="19"/>
      <c r="AY23" s="19"/>
      <c r="AZ23" s="19"/>
      <c r="BA23" s="19"/>
      <c r="BB23" s="19"/>
    </row>
    <row r="24" spans="1:54" ht="33.75" customHeight="1">
      <c r="A24" s="1280"/>
      <c r="B24" s="69" t="s">
        <v>394</v>
      </c>
      <c r="C24" s="130" t="s">
        <v>260</v>
      </c>
      <c r="D24" s="167" t="s">
        <v>286</v>
      </c>
      <c r="E24" s="168" t="s">
        <v>94</v>
      </c>
      <c r="F24" s="131" t="s">
        <v>437</v>
      </c>
      <c r="G24" s="15" t="s">
        <v>362</v>
      </c>
      <c r="H24" s="15" t="s">
        <v>130</v>
      </c>
      <c r="I24" s="6" t="s">
        <v>128</v>
      </c>
      <c r="J24" s="3" t="s">
        <v>128</v>
      </c>
      <c r="K24" s="894"/>
      <c r="L24" s="189" t="s">
        <v>157</v>
      </c>
      <c r="M24" s="196" t="s">
        <v>149</v>
      </c>
      <c r="N24" s="184" t="s">
        <v>166</v>
      </c>
      <c r="O24" s="19"/>
      <c r="P24" s="19"/>
      <c r="Q24" s="19"/>
      <c r="R24" s="19"/>
      <c r="S24" s="19"/>
      <c r="T24" s="19"/>
      <c r="U24" s="19"/>
      <c r="V24" s="19"/>
      <c r="W24" s="19"/>
      <c r="X24" s="19"/>
      <c r="Y24" s="19"/>
      <c r="Z24" s="19"/>
      <c r="AA24" s="19"/>
      <c r="AB24" s="19"/>
      <c r="AC24" s="19"/>
      <c r="AD24" s="19"/>
      <c r="AE24" s="19"/>
      <c r="AF24" s="19"/>
      <c r="AG24" s="19"/>
      <c r="AH24" s="19"/>
      <c r="AI24" s="19"/>
      <c r="AJ24" s="19"/>
      <c r="AK24" s="19"/>
      <c r="AL24" s="19"/>
      <c r="AM24" s="19"/>
      <c r="AN24" s="19"/>
      <c r="AO24" s="19"/>
      <c r="AP24" s="19"/>
      <c r="AQ24" s="19"/>
      <c r="AR24" s="19"/>
      <c r="AS24" s="19"/>
      <c r="AT24" s="19"/>
      <c r="AU24" s="19"/>
      <c r="AV24" s="19"/>
      <c r="AW24" s="19"/>
      <c r="AX24" s="19"/>
      <c r="AY24" s="19"/>
      <c r="AZ24" s="19"/>
      <c r="BA24" s="19"/>
      <c r="BB24" s="19"/>
    </row>
    <row r="25" spans="1:54" ht="36.75" customHeight="1">
      <c r="A25" s="1301" t="s">
        <v>134</v>
      </c>
      <c r="B25" s="132" t="s">
        <v>397</v>
      </c>
      <c r="C25" s="129" t="s">
        <v>664</v>
      </c>
      <c r="D25" s="163" t="s">
        <v>196</v>
      </c>
      <c r="E25" s="164" t="s">
        <v>94</v>
      </c>
      <c r="F25" s="34" t="s">
        <v>437</v>
      </c>
      <c r="G25" s="34" t="s">
        <v>362</v>
      </c>
      <c r="H25" s="34" t="s">
        <v>127</v>
      </c>
      <c r="I25" s="897" t="s">
        <v>94</v>
      </c>
      <c r="J25" s="898" t="s">
        <v>128</v>
      </c>
      <c r="K25" s="895"/>
      <c r="L25" s="188" t="s">
        <v>158</v>
      </c>
      <c r="M25" s="193" t="s">
        <v>150</v>
      </c>
      <c r="N25" s="183"/>
      <c r="O25" s="19"/>
      <c r="P25" s="19"/>
      <c r="Q25" s="19"/>
      <c r="R25" s="19"/>
      <c r="S25" s="19"/>
      <c r="T25" s="19"/>
      <c r="U25" s="19"/>
      <c r="V25" s="19"/>
      <c r="W25" s="19"/>
      <c r="X25" s="19"/>
      <c r="Y25" s="19"/>
      <c r="Z25" s="19"/>
      <c r="AA25" s="19"/>
      <c r="AB25" s="19"/>
      <c r="AC25" s="19"/>
      <c r="AD25" s="19"/>
      <c r="AE25" s="19"/>
      <c r="AF25" s="19"/>
      <c r="AG25" s="19"/>
      <c r="AH25" s="19"/>
      <c r="AI25" s="19"/>
      <c r="AJ25" s="19"/>
      <c r="AK25" s="19"/>
      <c r="AL25" s="19"/>
      <c r="AM25" s="19"/>
      <c r="AN25" s="19"/>
      <c r="AO25" s="19"/>
      <c r="AP25" s="19"/>
      <c r="AQ25" s="19"/>
      <c r="AR25" s="19"/>
      <c r="AS25" s="19"/>
      <c r="AT25" s="19"/>
      <c r="AU25" s="19"/>
      <c r="AV25" s="19"/>
      <c r="AW25" s="19"/>
      <c r="AX25" s="19"/>
      <c r="AY25" s="19"/>
      <c r="AZ25" s="19"/>
      <c r="BA25" s="19"/>
      <c r="BB25" s="19"/>
    </row>
    <row r="26" spans="1:54" ht="31.5" customHeight="1">
      <c r="A26" s="1301"/>
      <c r="B26" s="119" t="s">
        <v>395</v>
      </c>
      <c r="C26" s="73" t="s">
        <v>197</v>
      </c>
      <c r="D26" s="157" t="s">
        <v>198</v>
      </c>
      <c r="E26" s="158" t="s">
        <v>94</v>
      </c>
      <c r="F26" s="25" t="s">
        <v>437</v>
      </c>
      <c r="G26" s="25" t="s">
        <v>365</v>
      </c>
      <c r="H26" s="25" t="s">
        <v>126</v>
      </c>
      <c r="I26" s="899" t="s">
        <v>94</v>
      </c>
      <c r="J26" s="900" t="s">
        <v>128</v>
      </c>
      <c r="K26" s="896"/>
      <c r="L26" s="157" t="s">
        <v>156</v>
      </c>
      <c r="M26" s="194" t="s">
        <v>149</v>
      </c>
      <c r="N26" s="178" t="s">
        <v>167</v>
      </c>
      <c r="O26" s="19"/>
      <c r="P26" s="19"/>
      <c r="Q26" s="19"/>
      <c r="R26" s="19"/>
      <c r="S26" s="19"/>
      <c r="T26" s="19"/>
      <c r="U26" s="19"/>
      <c r="V26" s="19"/>
      <c r="W26" s="19"/>
      <c r="X26" s="19"/>
      <c r="Y26" s="19"/>
      <c r="Z26" s="19"/>
      <c r="AA26" s="19"/>
      <c r="AB26" s="19"/>
      <c r="AC26" s="19"/>
      <c r="AD26" s="19"/>
      <c r="AE26" s="19"/>
      <c r="AF26" s="19"/>
      <c r="AG26" s="19"/>
      <c r="AH26" s="19"/>
      <c r="AI26" s="19"/>
      <c r="AJ26" s="19"/>
      <c r="AK26" s="19"/>
      <c r="AL26" s="19"/>
      <c r="AM26" s="19"/>
      <c r="AN26" s="19"/>
      <c r="AO26" s="19"/>
      <c r="AP26" s="19"/>
      <c r="AQ26" s="19"/>
      <c r="AR26" s="19"/>
      <c r="AS26" s="19"/>
      <c r="AT26" s="19"/>
      <c r="AU26" s="19"/>
      <c r="AV26" s="19"/>
      <c r="AW26" s="19"/>
      <c r="AX26" s="19"/>
      <c r="AY26" s="19"/>
      <c r="AZ26" s="19"/>
      <c r="BA26" s="19"/>
      <c r="BB26" s="19"/>
    </row>
    <row r="27" spans="1:54" ht="18.75" customHeight="1">
      <c r="A27" s="1301"/>
      <c r="B27" s="119" t="s">
        <v>396</v>
      </c>
      <c r="C27" s="73" t="s">
        <v>199</v>
      </c>
      <c r="D27" s="157" t="s">
        <v>198</v>
      </c>
      <c r="E27" s="158" t="s">
        <v>94</v>
      </c>
      <c r="F27" s="25" t="s">
        <v>437</v>
      </c>
      <c r="G27" s="25" t="s">
        <v>365</v>
      </c>
      <c r="H27" s="25" t="s">
        <v>126</v>
      </c>
      <c r="I27" s="899" t="s">
        <v>94</v>
      </c>
      <c r="J27" s="900" t="s">
        <v>128</v>
      </c>
      <c r="K27" s="896"/>
      <c r="L27" s="157" t="s">
        <v>159</v>
      </c>
      <c r="M27" s="194" t="s">
        <v>149</v>
      </c>
      <c r="N27" s="178" t="s">
        <v>208</v>
      </c>
      <c r="O27" s="19"/>
      <c r="P27" s="19"/>
      <c r="Q27" s="19"/>
      <c r="R27" s="19"/>
      <c r="S27" s="19"/>
      <c r="T27" s="19"/>
      <c r="U27" s="19"/>
      <c r="V27" s="19"/>
      <c r="W27" s="19"/>
      <c r="X27" s="19"/>
      <c r="Y27" s="19"/>
      <c r="Z27" s="19"/>
      <c r="AA27" s="19"/>
      <c r="AB27" s="19"/>
      <c r="AC27" s="19"/>
      <c r="AD27" s="19"/>
      <c r="AE27" s="19"/>
      <c r="AF27" s="19"/>
      <c r="AG27" s="19"/>
      <c r="AH27" s="19"/>
      <c r="AI27" s="19"/>
      <c r="AJ27" s="19"/>
      <c r="AK27" s="19"/>
      <c r="AL27" s="19"/>
      <c r="AM27" s="19"/>
      <c r="AN27" s="19"/>
      <c r="AO27" s="19"/>
      <c r="AP27" s="19"/>
      <c r="AQ27" s="19"/>
      <c r="AR27" s="19"/>
      <c r="AS27" s="19"/>
      <c r="AT27" s="19"/>
      <c r="AU27" s="19"/>
      <c r="AV27" s="19"/>
      <c r="AW27" s="19"/>
      <c r="AX27" s="19"/>
      <c r="AY27" s="19"/>
      <c r="AZ27" s="19"/>
      <c r="BA27" s="19"/>
      <c r="BB27" s="19"/>
    </row>
    <row r="28" spans="1:54" ht="18.75" customHeight="1">
      <c r="A28" s="1301"/>
      <c r="B28" s="65" t="s">
        <v>471</v>
      </c>
      <c r="C28" s="25" t="s">
        <v>200</v>
      </c>
      <c r="D28" s="151" t="s">
        <v>240</v>
      </c>
      <c r="E28" s="152" t="s">
        <v>94</v>
      </c>
      <c r="F28" s="25" t="s">
        <v>437</v>
      </c>
      <c r="G28" s="25" t="s">
        <v>362</v>
      </c>
      <c r="H28" s="25" t="s">
        <v>131</v>
      </c>
      <c r="I28" s="899" t="s">
        <v>94</v>
      </c>
      <c r="J28" s="900" t="s">
        <v>128</v>
      </c>
      <c r="K28" s="46"/>
      <c r="L28" s="448" t="s">
        <v>579</v>
      </c>
      <c r="M28" s="194" t="s">
        <v>148</v>
      </c>
      <c r="N28" s="178" t="s">
        <v>209</v>
      </c>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row>
    <row r="29" spans="1:54" ht="18.75" customHeight="1">
      <c r="A29" s="1301"/>
      <c r="B29" s="64" t="s">
        <v>398</v>
      </c>
      <c r="C29" s="12" t="s">
        <v>201</v>
      </c>
      <c r="D29" s="147" t="s">
        <v>295</v>
      </c>
      <c r="E29" s="148" t="s">
        <v>94</v>
      </c>
      <c r="F29" s="12" t="s">
        <v>437</v>
      </c>
      <c r="G29" s="12" t="s">
        <v>362</v>
      </c>
      <c r="H29" s="12" t="s">
        <v>127</v>
      </c>
      <c r="I29" s="1"/>
      <c r="J29" s="2" t="s">
        <v>676</v>
      </c>
      <c r="K29" s="888"/>
      <c r="L29" s="149"/>
      <c r="M29" s="192"/>
      <c r="N29" s="182"/>
      <c r="O29" s="19"/>
      <c r="P29" s="19"/>
      <c r="Q29" s="19"/>
      <c r="R29" s="19"/>
      <c r="S29" s="19"/>
      <c r="T29" s="19"/>
      <c r="U29" s="19"/>
      <c r="V29" s="19"/>
      <c r="W29" s="19"/>
      <c r="X29" s="19"/>
      <c r="Y29" s="19"/>
      <c r="Z29" s="19"/>
      <c r="AA29" s="19"/>
      <c r="AB29" s="19"/>
      <c r="AC29" s="19"/>
      <c r="AD29" s="19"/>
      <c r="AE29" s="19"/>
      <c r="AF29" s="19"/>
      <c r="AG29" s="19"/>
      <c r="AH29" s="19"/>
      <c r="AI29" s="19"/>
      <c r="AJ29" s="19"/>
      <c r="AK29" s="19"/>
      <c r="AL29" s="19"/>
      <c r="AM29" s="19"/>
      <c r="AN29" s="19"/>
      <c r="AO29" s="19"/>
      <c r="AP29" s="19"/>
      <c r="AQ29" s="19"/>
      <c r="AR29" s="19"/>
      <c r="AS29" s="19"/>
      <c r="AT29" s="19"/>
      <c r="AU29" s="19"/>
      <c r="AV29" s="19"/>
      <c r="AW29" s="19"/>
      <c r="AX29" s="19"/>
      <c r="AY29" s="19"/>
      <c r="AZ29" s="19"/>
      <c r="BA29" s="19"/>
      <c r="BB29" s="19"/>
    </row>
    <row r="30" spans="1:54" ht="18.75" customHeight="1">
      <c r="A30" s="1301"/>
      <c r="B30" s="118" t="s">
        <v>472</v>
      </c>
      <c r="C30" s="25" t="s">
        <v>202</v>
      </c>
      <c r="D30" s="151" t="s">
        <v>240</v>
      </c>
      <c r="E30" s="152" t="s">
        <v>94</v>
      </c>
      <c r="F30" s="25" t="s">
        <v>437</v>
      </c>
      <c r="G30" s="25" t="s">
        <v>362</v>
      </c>
      <c r="H30" s="25" t="s">
        <v>126</v>
      </c>
      <c r="I30" s="899" t="s">
        <v>94</v>
      </c>
      <c r="J30" s="900" t="s">
        <v>128</v>
      </c>
      <c r="K30" s="46"/>
      <c r="L30" s="157" t="s">
        <v>155</v>
      </c>
      <c r="M30" s="194" t="s">
        <v>148</v>
      </c>
      <c r="N30" s="178" t="s">
        <v>210</v>
      </c>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row>
    <row r="31" spans="1:14" ht="27.75" customHeight="1">
      <c r="A31" s="1283" t="s">
        <v>366</v>
      </c>
      <c r="B31" s="450" t="s">
        <v>400</v>
      </c>
      <c r="C31" s="38" t="s">
        <v>203</v>
      </c>
      <c r="D31" s="145" t="s">
        <v>240</v>
      </c>
      <c r="E31" s="146" t="s">
        <v>94</v>
      </c>
      <c r="F31" s="38" t="s">
        <v>437</v>
      </c>
      <c r="G31" s="38" t="s">
        <v>362</v>
      </c>
      <c r="H31" s="12" t="s">
        <v>126</v>
      </c>
      <c r="I31" s="36" t="s">
        <v>94</v>
      </c>
      <c r="J31" s="7" t="s">
        <v>128</v>
      </c>
      <c r="K31" s="889"/>
      <c r="L31" s="187" t="s">
        <v>155</v>
      </c>
      <c r="M31" s="191" t="s">
        <v>148</v>
      </c>
      <c r="N31" s="179" t="s">
        <v>211</v>
      </c>
    </row>
    <row r="32" spans="1:14" ht="27.75" customHeight="1">
      <c r="A32" s="1284"/>
      <c r="B32" s="449" t="s">
        <v>399</v>
      </c>
      <c r="C32" s="12" t="s">
        <v>219</v>
      </c>
      <c r="D32" s="147" t="s">
        <v>240</v>
      </c>
      <c r="E32" s="148" t="s">
        <v>94</v>
      </c>
      <c r="F32" s="12" t="s">
        <v>437</v>
      </c>
      <c r="G32" s="12" t="s">
        <v>230</v>
      </c>
      <c r="H32" s="12" t="s">
        <v>130</v>
      </c>
      <c r="I32" s="1" t="s">
        <v>94</v>
      </c>
      <c r="J32" s="2" t="s">
        <v>128</v>
      </c>
      <c r="K32" s="888"/>
      <c r="L32" s="149" t="s">
        <v>155</v>
      </c>
      <c r="M32" s="192" t="s">
        <v>148</v>
      </c>
      <c r="N32" s="182" t="s">
        <v>168</v>
      </c>
    </row>
    <row r="33" spans="1:14" ht="27.75" customHeight="1">
      <c r="A33" s="1284"/>
      <c r="B33" s="449" t="s">
        <v>401</v>
      </c>
      <c r="C33" s="12" t="s">
        <v>220</v>
      </c>
      <c r="D33" s="147" t="s">
        <v>240</v>
      </c>
      <c r="E33" s="148" t="s">
        <v>94</v>
      </c>
      <c r="F33" s="12" t="s">
        <v>437</v>
      </c>
      <c r="G33" s="12" t="s">
        <v>258</v>
      </c>
      <c r="H33" s="12" t="s">
        <v>254</v>
      </c>
      <c r="I33" s="903" t="s">
        <v>94</v>
      </c>
      <c r="J33" s="904" t="s">
        <v>128</v>
      </c>
      <c r="K33" s="888"/>
      <c r="L33" s="149" t="s">
        <v>155</v>
      </c>
      <c r="M33" s="192" t="s">
        <v>148</v>
      </c>
      <c r="N33" s="182" t="s">
        <v>169</v>
      </c>
    </row>
    <row r="34" spans="1:14" ht="27.75" customHeight="1">
      <c r="A34" s="1284"/>
      <c r="B34" s="64" t="s">
        <v>402</v>
      </c>
      <c r="C34" s="12" t="s">
        <v>221</v>
      </c>
      <c r="D34" s="147" t="s">
        <v>222</v>
      </c>
      <c r="E34" s="148" t="s">
        <v>94</v>
      </c>
      <c r="F34" s="12" t="s">
        <v>437</v>
      </c>
      <c r="G34" s="12" t="s">
        <v>231</v>
      </c>
      <c r="H34" s="12" t="s">
        <v>130</v>
      </c>
      <c r="I34" s="1" t="s">
        <v>94</v>
      </c>
      <c r="J34" s="2" t="s">
        <v>128</v>
      </c>
      <c r="K34" s="888"/>
      <c r="L34" s="149" t="s">
        <v>160</v>
      </c>
      <c r="M34" s="192" t="s">
        <v>149</v>
      </c>
      <c r="N34" s="182" t="s">
        <v>212</v>
      </c>
    </row>
    <row r="35" spans="1:14" ht="27.75" customHeight="1">
      <c r="A35" s="1284"/>
      <c r="B35" s="449" t="s">
        <v>455</v>
      </c>
      <c r="C35" s="12" t="s">
        <v>107</v>
      </c>
      <c r="D35" s="147" t="s">
        <v>240</v>
      </c>
      <c r="E35" s="148" t="s">
        <v>94</v>
      </c>
      <c r="F35" s="12" t="s">
        <v>437</v>
      </c>
      <c r="G35" s="12" t="s">
        <v>362</v>
      </c>
      <c r="H35" s="12" t="s">
        <v>224</v>
      </c>
      <c r="I35" s="1" t="s">
        <v>94</v>
      </c>
      <c r="J35" s="2" t="s">
        <v>128</v>
      </c>
      <c r="K35" s="888"/>
      <c r="L35" s="149" t="s">
        <v>154</v>
      </c>
      <c r="M35" s="192" t="s">
        <v>148</v>
      </c>
      <c r="N35" s="182" t="s">
        <v>213</v>
      </c>
    </row>
    <row r="36" spans="1:14" ht="27.75" customHeight="1">
      <c r="A36" s="1284"/>
      <c r="B36" s="449" t="s">
        <v>460</v>
      </c>
      <c r="C36" s="12" t="s">
        <v>223</v>
      </c>
      <c r="D36" s="147" t="s">
        <v>240</v>
      </c>
      <c r="E36" s="148" t="s">
        <v>94</v>
      </c>
      <c r="F36" s="12" t="s">
        <v>437</v>
      </c>
      <c r="G36" s="12" t="s">
        <v>362</v>
      </c>
      <c r="H36" s="12" t="s">
        <v>224</v>
      </c>
      <c r="I36" s="1" t="s">
        <v>94</v>
      </c>
      <c r="J36" s="2" t="s">
        <v>128</v>
      </c>
      <c r="K36" s="888"/>
      <c r="L36" s="149" t="s">
        <v>155</v>
      </c>
      <c r="M36" s="192" t="s">
        <v>148</v>
      </c>
      <c r="N36" s="182" t="s">
        <v>214</v>
      </c>
    </row>
    <row r="37" spans="1:14" ht="27.75" customHeight="1">
      <c r="A37" s="1284"/>
      <c r="B37" s="69" t="s">
        <v>436</v>
      </c>
      <c r="C37" s="15" t="s">
        <v>225</v>
      </c>
      <c r="D37" s="159" t="s">
        <v>226</v>
      </c>
      <c r="E37" s="160" t="s">
        <v>94</v>
      </c>
      <c r="F37" s="15" t="s">
        <v>437</v>
      </c>
      <c r="G37" s="15" t="s">
        <v>362</v>
      </c>
      <c r="H37" s="15" t="s">
        <v>224</v>
      </c>
      <c r="I37" s="6" t="s">
        <v>94</v>
      </c>
      <c r="J37" s="3" t="s">
        <v>128</v>
      </c>
      <c r="K37" s="891"/>
      <c r="L37" s="189"/>
      <c r="M37" s="196"/>
      <c r="N37" s="184"/>
    </row>
    <row r="38" spans="1:14" ht="48" customHeight="1">
      <c r="A38" s="1299" t="s">
        <v>403</v>
      </c>
      <c r="B38" s="1300"/>
      <c r="C38" s="47" t="s">
        <v>94</v>
      </c>
      <c r="D38" s="153" t="s">
        <v>94</v>
      </c>
      <c r="E38" s="154" t="s">
        <v>94</v>
      </c>
      <c r="F38" s="67" t="s">
        <v>94</v>
      </c>
      <c r="G38" s="67" t="s">
        <v>94</v>
      </c>
      <c r="H38" s="67" t="s">
        <v>94</v>
      </c>
      <c r="I38" s="905" t="s">
        <v>94</v>
      </c>
      <c r="J38" s="906" t="s">
        <v>94</v>
      </c>
      <c r="K38" s="49"/>
      <c r="L38" s="171" t="s">
        <v>161</v>
      </c>
      <c r="M38" s="195" t="s">
        <v>151</v>
      </c>
      <c r="N38" s="180"/>
    </row>
    <row r="39" spans="1:14" ht="47.25" customHeight="1">
      <c r="A39" s="1299" t="s">
        <v>28</v>
      </c>
      <c r="B39" s="1300"/>
      <c r="C39" s="35" t="s">
        <v>263</v>
      </c>
      <c r="D39" s="169" t="s">
        <v>286</v>
      </c>
      <c r="E39" s="170" t="s">
        <v>94</v>
      </c>
      <c r="F39" s="38" t="s">
        <v>437</v>
      </c>
      <c r="G39" s="38" t="s">
        <v>229</v>
      </c>
      <c r="H39" s="38" t="s">
        <v>367</v>
      </c>
      <c r="I39" s="907" t="s">
        <v>128</v>
      </c>
      <c r="J39" s="908" t="s">
        <v>128</v>
      </c>
      <c r="K39" s="141" t="s">
        <v>147</v>
      </c>
      <c r="L39" s="169" t="s">
        <v>152</v>
      </c>
      <c r="M39" s="172" t="s">
        <v>149</v>
      </c>
      <c r="N39" s="186" t="s">
        <v>215</v>
      </c>
    </row>
    <row r="40" spans="1:14" s="53" customFormat="1" ht="16.5" customHeight="1">
      <c r="A40" s="1297" t="s">
        <v>468</v>
      </c>
      <c r="B40" s="1298"/>
      <c r="C40" s="20" t="s">
        <v>94</v>
      </c>
      <c r="D40" s="207">
        <f>COUNTIF(D5:D39,"○")</f>
        <v>32</v>
      </c>
      <c r="E40" s="10">
        <v>0</v>
      </c>
      <c r="F40" s="20" t="s">
        <v>94</v>
      </c>
      <c r="G40" s="20" t="s">
        <v>94</v>
      </c>
      <c r="H40" s="20" t="s">
        <v>94</v>
      </c>
      <c r="I40" s="909">
        <f>COUNTIF(I5:I39,"○")</f>
        <v>10</v>
      </c>
      <c r="J40" s="910">
        <f>COUNTIF(J5:J39,"○")</f>
        <v>30</v>
      </c>
      <c r="K40" s="140" t="s">
        <v>94</v>
      </c>
      <c r="L40" s="207" t="s">
        <v>94</v>
      </c>
      <c r="M40" s="208" t="s">
        <v>94</v>
      </c>
      <c r="N40" s="170" t="s">
        <v>94</v>
      </c>
    </row>
    <row r="41" spans="1:14" ht="16.5" customHeight="1">
      <c r="A41" s="9" t="s">
        <v>176</v>
      </c>
      <c r="B41" s="48"/>
      <c r="C41" s="51"/>
      <c r="D41" s="51"/>
      <c r="E41" s="51"/>
      <c r="F41" s="51"/>
      <c r="G41" s="42"/>
      <c r="H41" s="42"/>
      <c r="I41" s="51"/>
      <c r="J41" s="51"/>
      <c r="K41" s="51"/>
      <c r="L41" s="51"/>
      <c r="M41" s="51"/>
      <c r="N41" s="42"/>
    </row>
    <row r="42" spans="1:14" s="445" customFormat="1" ht="16.5" customHeight="1">
      <c r="A42" s="446" t="s">
        <v>575</v>
      </c>
      <c r="B42" s="447"/>
      <c r="C42" s="443"/>
      <c r="D42" s="443"/>
      <c r="E42" s="443"/>
      <c r="F42" s="443"/>
      <c r="G42" s="444"/>
      <c r="H42" s="444"/>
      <c r="I42" s="443"/>
      <c r="J42" s="443"/>
      <c r="K42" s="443"/>
      <c r="L42" s="443"/>
      <c r="M42" s="443"/>
      <c r="N42" s="444"/>
    </row>
    <row r="43" spans="1:14" ht="16.5" customHeight="1">
      <c r="A43" s="9" t="s">
        <v>175</v>
      </c>
      <c r="B43" s="48"/>
      <c r="C43" s="51"/>
      <c r="D43" s="51"/>
      <c r="E43" s="51"/>
      <c r="F43" s="51"/>
      <c r="G43" s="42"/>
      <c r="H43" s="42"/>
      <c r="I43" s="51"/>
      <c r="J43" s="51"/>
      <c r="K43" s="51"/>
      <c r="L43" s="51"/>
      <c r="M43" s="51"/>
      <c r="N43" s="42"/>
    </row>
    <row r="44" spans="1:14" ht="16.5" customHeight="1">
      <c r="A44" s="17" t="s">
        <v>569</v>
      </c>
      <c r="B44" s="29"/>
      <c r="G44" s="44"/>
      <c r="H44" s="44"/>
      <c r="N44" s="44"/>
    </row>
    <row r="45" spans="2:14" ht="19.5" customHeight="1">
      <c r="B45" s="29"/>
      <c r="G45" s="44"/>
      <c r="H45" s="44"/>
      <c r="N45" s="44"/>
    </row>
    <row r="46" spans="1:14" s="26" customFormat="1" ht="26.25" customHeight="1">
      <c r="A46" s="198" t="s">
        <v>171</v>
      </c>
      <c r="B46" s="139"/>
      <c r="C46" s="139"/>
      <c r="D46" s="139"/>
      <c r="E46" s="139"/>
      <c r="F46" s="139"/>
      <c r="G46" s="139"/>
      <c r="H46" s="139"/>
      <c r="I46" s="142"/>
      <c r="J46" s="142"/>
      <c r="K46" s="139"/>
      <c r="L46" s="142"/>
      <c r="M46" s="142"/>
      <c r="N46" s="139"/>
    </row>
    <row r="47" spans="1:14" s="58" customFormat="1" ht="27.75" customHeight="1">
      <c r="A47" s="1293" t="s">
        <v>469</v>
      </c>
      <c r="B47" s="1294"/>
      <c r="C47" s="1304" t="s">
        <v>216</v>
      </c>
      <c r="D47" s="1290" t="s">
        <v>423</v>
      </c>
      <c r="E47" s="1291"/>
      <c r="F47" s="1275" t="s">
        <v>424</v>
      </c>
      <c r="G47" s="1275" t="s">
        <v>125</v>
      </c>
      <c r="H47" s="1306" t="s">
        <v>580</v>
      </c>
      <c r="I47" s="1302" t="s">
        <v>583</v>
      </c>
      <c r="J47" s="1303"/>
      <c r="K47" s="1306" t="s">
        <v>582</v>
      </c>
      <c r="L47" s="1277" t="s">
        <v>80</v>
      </c>
      <c r="M47" s="1285"/>
      <c r="N47" s="1286"/>
    </row>
    <row r="48" spans="1:14" s="58" customFormat="1" ht="27.75" customHeight="1">
      <c r="A48" s="1295"/>
      <c r="B48" s="1296"/>
      <c r="C48" s="1305"/>
      <c r="D48" s="143" t="s">
        <v>228</v>
      </c>
      <c r="E48" s="144" t="s">
        <v>417</v>
      </c>
      <c r="F48" s="1276"/>
      <c r="G48" s="1276"/>
      <c r="H48" s="1308"/>
      <c r="I48" s="451" t="s">
        <v>584</v>
      </c>
      <c r="J48" s="452" t="s">
        <v>581</v>
      </c>
      <c r="K48" s="1307"/>
      <c r="L48" s="169" t="s">
        <v>162</v>
      </c>
      <c r="M48" s="172" t="s">
        <v>163</v>
      </c>
      <c r="N48" s="173" t="s">
        <v>217</v>
      </c>
    </row>
    <row r="49" spans="1:14" ht="42" customHeight="1">
      <c r="A49" s="430" t="s">
        <v>461</v>
      </c>
      <c r="B49" s="199" t="s">
        <v>397</v>
      </c>
      <c r="C49" s="204" t="s">
        <v>279</v>
      </c>
      <c r="D49" s="200" t="s">
        <v>196</v>
      </c>
      <c r="E49" s="201" t="s">
        <v>94</v>
      </c>
      <c r="F49" s="32" t="s">
        <v>261</v>
      </c>
      <c r="G49" s="32" t="s">
        <v>362</v>
      </c>
      <c r="H49" s="32" t="s">
        <v>262</v>
      </c>
      <c r="I49" s="202" t="s">
        <v>94</v>
      </c>
      <c r="J49" s="203" t="s">
        <v>178</v>
      </c>
      <c r="K49" s="204" t="s">
        <v>177</v>
      </c>
      <c r="L49" s="205" t="s">
        <v>158</v>
      </c>
      <c r="M49" s="92" t="s">
        <v>150</v>
      </c>
      <c r="N49" s="206"/>
    </row>
    <row r="50" spans="1:14" ht="42" customHeight="1">
      <c r="A50" s="430" t="s">
        <v>414</v>
      </c>
      <c r="B50" s="199" t="s">
        <v>473</v>
      </c>
      <c r="C50" s="204" t="s">
        <v>837</v>
      </c>
      <c r="D50" s="200" t="s">
        <v>196</v>
      </c>
      <c r="E50" s="201" t="s">
        <v>94</v>
      </c>
      <c r="F50" s="32" t="s">
        <v>261</v>
      </c>
      <c r="G50" s="32" t="s">
        <v>362</v>
      </c>
      <c r="H50" s="32" t="s">
        <v>262</v>
      </c>
      <c r="I50" s="202" t="s">
        <v>94</v>
      </c>
      <c r="J50" s="203" t="s">
        <v>178</v>
      </c>
      <c r="K50" s="204" t="s">
        <v>177</v>
      </c>
      <c r="L50" s="205" t="s">
        <v>158</v>
      </c>
      <c r="M50" s="92" t="s">
        <v>150</v>
      </c>
      <c r="N50" s="206"/>
    </row>
    <row r="51" spans="1:14" ht="17.25" customHeight="1">
      <c r="A51" s="9" t="s">
        <v>176</v>
      </c>
      <c r="B51" s="48"/>
      <c r="C51" s="51"/>
      <c r="D51" s="51"/>
      <c r="E51" s="51"/>
      <c r="F51" s="51"/>
      <c r="G51" s="42"/>
      <c r="H51" s="42"/>
      <c r="I51" s="51"/>
      <c r="J51" s="51"/>
      <c r="K51" s="51"/>
      <c r="L51" s="51"/>
      <c r="M51" s="51"/>
      <c r="N51" s="42"/>
    </row>
    <row r="52" spans="1:14" ht="17.25" customHeight="1">
      <c r="A52" s="9"/>
      <c r="B52" s="48"/>
      <c r="C52" s="51"/>
      <c r="D52" s="51"/>
      <c r="E52" s="51"/>
      <c r="F52" s="51"/>
      <c r="G52" s="42"/>
      <c r="H52" s="42"/>
      <c r="I52" s="51"/>
      <c r="J52" s="51"/>
      <c r="K52" s="51"/>
      <c r="L52" s="51"/>
      <c r="M52" s="51"/>
      <c r="N52" s="42"/>
    </row>
    <row r="53" spans="1:14" ht="17.25" customHeight="1">
      <c r="A53" s="17" t="s">
        <v>838</v>
      </c>
      <c r="B53" s="29"/>
      <c r="G53" s="44"/>
      <c r="H53" s="44"/>
      <c r="N53" s="44"/>
    </row>
    <row r="54" spans="1:11" ht="13.5">
      <c r="A54" s="18"/>
      <c r="C54" s="50"/>
      <c r="D54" s="50"/>
      <c r="E54" s="50"/>
      <c r="K54" s="50"/>
    </row>
  </sheetData>
  <sheetProtection/>
  <mergeCells count="27">
    <mergeCell ref="I47:J47"/>
    <mergeCell ref="C47:C48"/>
    <mergeCell ref="K47:K48"/>
    <mergeCell ref="L47:N47"/>
    <mergeCell ref="H47:H48"/>
    <mergeCell ref="D47:E47"/>
    <mergeCell ref="F47:F48"/>
    <mergeCell ref="G47:G48"/>
    <mergeCell ref="A40:B40"/>
    <mergeCell ref="A39:B39"/>
    <mergeCell ref="A25:A30"/>
    <mergeCell ref="A47:B48"/>
    <mergeCell ref="A38:B38"/>
    <mergeCell ref="A23:A24"/>
    <mergeCell ref="A21:A22"/>
    <mergeCell ref="A31:A37"/>
    <mergeCell ref="L3:N3"/>
    <mergeCell ref="A5:A10"/>
    <mergeCell ref="A13:A20"/>
    <mergeCell ref="A11:A12"/>
    <mergeCell ref="D3:E3"/>
    <mergeCell ref="H3:H4"/>
    <mergeCell ref="A3:B4"/>
    <mergeCell ref="C3:C4"/>
    <mergeCell ref="F3:F4"/>
    <mergeCell ref="G3:G4"/>
    <mergeCell ref="I3:J3"/>
  </mergeCells>
  <printOptions horizontalCentered="1" verticalCentered="1"/>
  <pageMargins left="0.3937007874015748" right="0.3937007874015748" top="0.5905511811023623" bottom="0.5905511811023623" header="0.5118110236220472" footer="0.3937007874015748"/>
  <pageSetup fitToHeight="1" fitToWidth="1" horizontalDpi="600" verticalDpi="600" orientation="portrait" paperSize="9" scale="61" r:id="rId1"/>
  <headerFooter alignWithMargins="0">
    <oddFooter>&amp;C&amp;14－7－</oddFooter>
  </headerFooter>
</worksheet>
</file>

<file path=xl/worksheets/sheet4.xml><?xml version="1.0" encoding="utf-8"?>
<worksheet xmlns="http://schemas.openxmlformats.org/spreadsheetml/2006/main" xmlns:r="http://schemas.openxmlformats.org/officeDocument/2006/relationships">
  <sheetPr>
    <tabColor indexed="45"/>
  </sheetPr>
  <dimension ref="A1:AO57"/>
  <sheetViews>
    <sheetView view="pageBreakPreview" zoomScale="75" zoomScaleNormal="75" zoomScaleSheetLayoutView="75" workbookViewId="0" topLeftCell="A1">
      <selection activeCell="A1" sqref="A1"/>
    </sheetView>
  </sheetViews>
  <sheetFormatPr defaultColWidth="9.00390625" defaultRowHeight="13.5"/>
  <cols>
    <col min="1" max="1" width="3.25390625" style="17" customWidth="1"/>
    <col min="2" max="2" width="8.375" style="17" customWidth="1"/>
    <col min="3" max="3" width="8.875" style="17" customWidth="1"/>
    <col min="4" max="4" width="5.875" style="53" customWidth="1"/>
    <col min="5" max="5" width="6.25390625" style="53" customWidth="1"/>
    <col min="6" max="6" width="70.50390625" style="52" customWidth="1"/>
    <col min="7" max="7" width="64.50390625" style="9" customWidth="1"/>
    <col min="8" max="34" width="9.00390625" style="9" customWidth="1"/>
    <col min="35" max="16384" width="9.00390625" style="17" customWidth="1"/>
  </cols>
  <sheetData>
    <row r="1" spans="1:3" ht="24.75" customHeight="1">
      <c r="A1" s="432" t="s">
        <v>572</v>
      </c>
      <c r="B1" s="209"/>
      <c r="C1" s="209"/>
    </row>
    <row r="2" spans="1:6" ht="14.25" customHeight="1">
      <c r="A2" s="213"/>
      <c r="B2" s="62"/>
      <c r="C2" s="62"/>
      <c r="D2" s="138"/>
      <c r="E2" s="138"/>
      <c r="F2" s="138"/>
    </row>
    <row r="3" spans="1:6" ht="19.5" customHeight="1">
      <c r="A3" s="1293" t="s">
        <v>469</v>
      </c>
      <c r="B3" s="1326"/>
      <c r="C3" s="1321" t="s">
        <v>83</v>
      </c>
      <c r="D3" s="1277" t="s">
        <v>80</v>
      </c>
      <c r="E3" s="1285"/>
      <c r="F3" s="1286"/>
    </row>
    <row r="4" spans="1:11" ht="15" customHeight="1">
      <c r="A4" s="1327"/>
      <c r="B4" s="1328"/>
      <c r="C4" s="1322"/>
      <c r="D4" s="1311" t="s">
        <v>85</v>
      </c>
      <c r="E4" s="1313" t="s">
        <v>86</v>
      </c>
      <c r="F4" s="1315" t="s">
        <v>217</v>
      </c>
      <c r="G4" s="27"/>
      <c r="H4" s="1320"/>
      <c r="I4" s="1320"/>
      <c r="J4" s="27"/>
      <c r="K4" s="27"/>
    </row>
    <row r="5" spans="1:41" ht="77.25" customHeight="1">
      <c r="A5" s="1329"/>
      <c r="B5" s="1330"/>
      <c r="C5" s="1323"/>
      <c r="D5" s="1312"/>
      <c r="E5" s="1314"/>
      <c r="F5" s="1316"/>
      <c r="G5" s="76"/>
      <c r="H5" s="76"/>
      <c r="I5" s="76"/>
      <c r="J5" s="76"/>
      <c r="K5" s="76"/>
      <c r="L5" s="11"/>
      <c r="M5" s="11"/>
      <c r="N5" s="11"/>
      <c r="O5" s="11"/>
      <c r="P5" s="11"/>
      <c r="Q5" s="11"/>
      <c r="R5" s="11"/>
      <c r="S5" s="11"/>
      <c r="T5" s="11"/>
      <c r="U5" s="11"/>
      <c r="V5" s="11"/>
      <c r="W5" s="11"/>
      <c r="X5" s="11"/>
      <c r="Y5" s="11"/>
      <c r="Z5" s="11"/>
      <c r="AA5" s="11"/>
      <c r="AB5" s="11"/>
      <c r="AC5" s="11"/>
      <c r="AD5" s="11"/>
      <c r="AE5" s="11"/>
      <c r="AF5" s="11"/>
      <c r="AG5" s="11"/>
      <c r="AH5" s="11"/>
      <c r="AI5" s="19"/>
      <c r="AJ5" s="19"/>
      <c r="AK5" s="19"/>
      <c r="AL5" s="19"/>
      <c r="AM5" s="19"/>
      <c r="AN5" s="19"/>
      <c r="AO5" s="19"/>
    </row>
    <row r="6" spans="1:40" ht="21.75" customHeight="1">
      <c r="A6" s="1279" t="s">
        <v>370</v>
      </c>
      <c r="B6" s="86" t="s">
        <v>377</v>
      </c>
      <c r="C6" s="217" t="s">
        <v>1</v>
      </c>
      <c r="D6" s="218"/>
      <c r="E6" s="227"/>
      <c r="F6" s="232"/>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9"/>
      <c r="AI6" s="19"/>
      <c r="AJ6" s="19"/>
      <c r="AK6" s="19"/>
      <c r="AL6" s="19"/>
      <c r="AM6" s="19"/>
      <c r="AN6" s="19"/>
    </row>
    <row r="7" spans="1:40" ht="21.75" customHeight="1">
      <c r="A7" s="1280"/>
      <c r="B7" s="85" t="s">
        <v>372</v>
      </c>
      <c r="C7" s="219"/>
      <c r="D7" s="220"/>
      <c r="E7" s="228"/>
      <c r="F7" s="233"/>
      <c r="G7" s="11"/>
      <c r="H7" s="11"/>
      <c r="I7" s="11"/>
      <c r="J7" s="11"/>
      <c r="K7" s="11"/>
      <c r="L7" s="11"/>
      <c r="M7" s="11"/>
      <c r="N7" s="11"/>
      <c r="O7" s="11"/>
      <c r="P7" s="11"/>
      <c r="Q7" s="11"/>
      <c r="R7" s="11"/>
      <c r="S7" s="11"/>
      <c r="T7" s="11"/>
      <c r="U7" s="11"/>
      <c r="V7" s="11"/>
      <c r="W7" s="11"/>
      <c r="X7" s="11"/>
      <c r="Y7" s="11"/>
      <c r="Z7" s="11"/>
      <c r="AA7" s="11"/>
      <c r="AB7" s="11"/>
      <c r="AC7" s="11"/>
      <c r="AD7" s="11"/>
      <c r="AE7" s="11"/>
      <c r="AF7" s="11"/>
      <c r="AG7" s="11"/>
      <c r="AH7" s="19"/>
      <c r="AI7" s="19"/>
      <c r="AJ7" s="19"/>
      <c r="AK7" s="19"/>
      <c r="AL7" s="19"/>
      <c r="AM7" s="19"/>
      <c r="AN7" s="19"/>
    </row>
    <row r="8" spans="1:40" ht="21.75" customHeight="1">
      <c r="A8" s="1280"/>
      <c r="B8" s="85" t="s">
        <v>379</v>
      </c>
      <c r="C8" s="221" t="s">
        <v>2</v>
      </c>
      <c r="D8" s="220"/>
      <c r="E8" s="228"/>
      <c r="F8" s="233"/>
      <c r="G8" s="11"/>
      <c r="H8" s="11"/>
      <c r="I8" s="11"/>
      <c r="J8" s="11"/>
      <c r="K8" s="11"/>
      <c r="L8" s="11"/>
      <c r="M8" s="11"/>
      <c r="N8" s="11"/>
      <c r="O8" s="11"/>
      <c r="P8" s="11"/>
      <c r="Q8" s="11"/>
      <c r="R8" s="11"/>
      <c r="S8" s="11"/>
      <c r="T8" s="11"/>
      <c r="U8" s="11"/>
      <c r="V8" s="11"/>
      <c r="W8" s="11"/>
      <c r="X8" s="11"/>
      <c r="Y8" s="11"/>
      <c r="Z8" s="11"/>
      <c r="AA8" s="11"/>
      <c r="AB8" s="11"/>
      <c r="AC8" s="11"/>
      <c r="AD8" s="11"/>
      <c r="AE8" s="11"/>
      <c r="AF8" s="11"/>
      <c r="AG8" s="11"/>
      <c r="AH8" s="19"/>
      <c r="AI8" s="19"/>
      <c r="AJ8" s="19"/>
      <c r="AK8" s="19"/>
      <c r="AL8" s="19"/>
      <c r="AM8" s="19"/>
      <c r="AN8" s="19"/>
    </row>
    <row r="9" spans="1:40" ht="21.75" customHeight="1">
      <c r="A9" s="1280"/>
      <c r="B9" s="85" t="s">
        <v>373</v>
      </c>
      <c r="C9" s="221" t="s">
        <v>3</v>
      </c>
      <c r="D9" s="220"/>
      <c r="E9" s="228"/>
      <c r="F9" s="233"/>
      <c r="G9" s="11"/>
      <c r="H9" s="11"/>
      <c r="I9" s="11"/>
      <c r="J9" s="11"/>
      <c r="K9" s="11"/>
      <c r="L9" s="11"/>
      <c r="M9" s="11"/>
      <c r="N9" s="11"/>
      <c r="O9" s="11"/>
      <c r="P9" s="11"/>
      <c r="Q9" s="11"/>
      <c r="R9" s="11"/>
      <c r="S9" s="11"/>
      <c r="T9" s="11"/>
      <c r="U9" s="11"/>
      <c r="V9" s="11"/>
      <c r="W9" s="11"/>
      <c r="X9" s="11"/>
      <c r="Y9" s="11"/>
      <c r="Z9" s="11"/>
      <c r="AA9" s="11"/>
      <c r="AB9" s="11"/>
      <c r="AC9" s="11"/>
      <c r="AD9" s="11"/>
      <c r="AE9" s="11"/>
      <c r="AF9" s="11"/>
      <c r="AG9" s="11"/>
      <c r="AH9" s="19"/>
      <c r="AI9" s="19"/>
      <c r="AJ9" s="19"/>
      <c r="AK9" s="19"/>
      <c r="AL9" s="19"/>
      <c r="AM9" s="19"/>
      <c r="AN9" s="19"/>
    </row>
    <row r="10" spans="1:40" ht="21.75" customHeight="1">
      <c r="A10" s="1280"/>
      <c r="B10" s="85" t="s">
        <v>376</v>
      </c>
      <c r="C10" s="221" t="s">
        <v>56</v>
      </c>
      <c r="D10" s="220"/>
      <c r="E10" s="228"/>
      <c r="F10" s="233"/>
      <c r="G10" s="11"/>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9"/>
      <c r="AI10" s="19"/>
      <c r="AJ10" s="19"/>
      <c r="AK10" s="19"/>
      <c r="AL10" s="19"/>
      <c r="AM10" s="19"/>
      <c r="AN10" s="19"/>
    </row>
    <row r="11" spans="1:40" ht="21.75" customHeight="1">
      <c r="A11" s="1287"/>
      <c r="B11" s="87" t="s">
        <v>382</v>
      </c>
      <c r="C11" s="222" t="s">
        <v>4</v>
      </c>
      <c r="D11" s="223" t="s">
        <v>56</v>
      </c>
      <c r="E11" s="229" t="s">
        <v>148</v>
      </c>
      <c r="F11" s="234" t="s">
        <v>62</v>
      </c>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9"/>
      <c r="AI11" s="19"/>
      <c r="AJ11" s="19"/>
      <c r="AK11" s="19"/>
      <c r="AL11" s="19"/>
      <c r="AM11" s="19"/>
      <c r="AN11" s="19"/>
    </row>
    <row r="12" spans="1:40" ht="21.75" customHeight="1">
      <c r="A12" s="1288" t="s">
        <v>410</v>
      </c>
      <c r="B12" s="86" t="s">
        <v>465</v>
      </c>
      <c r="C12" s="217" t="s">
        <v>256</v>
      </c>
      <c r="D12" s="218"/>
      <c r="E12" s="227"/>
      <c r="F12" s="232"/>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9"/>
      <c r="AI12" s="19"/>
      <c r="AJ12" s="19"/>
      <c r="AK12" s="19"/>
      <c r="AL12" s="19"/>
      <c r="AM12" s="19"/>
      <c r="AN12" s="19"/>
    </row>
    <row r="13" spans="1:40" ht="21.75" customHeight="1">
      <c r="A13" s="1289"/>
      <c r="B13" s="87" t="s">
        <v>449</v>
      </c>
      <c r="C13" s="222"/>
      <c r="D13" s="223"/>
      <c r="E13" s="229"/>
      <c r="F13" s="234"/>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9"/>
      <c r="AI13" s="19"/>
      <c r="AJ13" s="19"/>
      <c r="AK13" s="19"/>
      <c r="AL13" s="19"/>
      <c r="AM13" s="19"/>
      <c r="AN13" s="19"/>
    </row>
    <row r="14" spans="1:40" ht="21.75" customHeight="1">
      <c r="A14" s="1279" t="s">
        <v>411</v>
      </c>
      <c r="B14" s="86" t="s">
        <v>385</v>
      </c>
      <c r="C14" s="217" t="s">
        <v>5</v>
      </c>
      <c r="D14" s="218" t="s">
        <v>152</v>
      </c>
      <c r="E14" s="227" t="s">
        <v>149</v>
      </c>
      <c r="F14" s="232" t="s">
        <v>63</v>
      </c>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9"/>
      <c r="AI14" s="19"/>
      <c r="AJ14" s="19"/>
      <c r="AK14" s="19"/>
      <c r="AL14" s="19"/>
      <c r="AM14" s="19"/>
      <c r="AN14" s="19"/>
    </row>
    <row r="15" spans="1:40" ht="21.75" customHeight="1">
      <c r="A15" s="1280"/>
      <c r="B15" s="85" t="s">
        <v>386</v>
      </c>
      <c r="C15" s="219"/>
      <c r="D15" s="220"/>
      <c r="E15" s="228"/>
      <c r="F15" s="233"/>
      <c r="G15" s="11"/>
      <c r="H15" s="11"/>
      <c r="I15" s="11"/>
      <c r="J15" s="11"/>
      <c r="K15" s="11"/>
      <c r="L15" s="11"/>
      <c r="M15" s="11"/>
      <c r="N15" s="11"/>
      <c r="O15" s="11"/>
      <c r="P15" s="11"/>
      <c r="Q15" s="11"/>
      <c r="R15" s="11"/>
      <c r="S15" s="11"/>
      <c r="T15" s="11"/>
      <c r="U15" s="11"/>
      <c r="V15" s="11"/>
      <c r="W15" s="11"/>
      <c r="X15" s="11"/>
      <c r="Y15" s="11"/>
      <c r="Z15" s="11"/>
      <c r="AA15" s="11"/>
      <c r="AB15" s="11"/>
      <c r="AC15" s="11"/>
      <c r="AD15" s="11"/>
      <c r="AE15" s="11"/>
      <c r="AF15" s="11"/>
      <c r="AG15" s="11"/>
      <c r="AH15" s="19"/>
      <c r="AI15" s="19"/>
      <c r="AJ15" s="19"/>
      <c r="AK15" s="19"/>
      <c r="AL15" s="19"/>
      <c r="AM15" s="19"/>
      <c r="AN15" s="19"/>
    </row>
    <row r="16" spans="1:40" ht="21.75" customHeight="1">
      <c r="A16" s="1280"/>
      <c r="B16" s="85" t="s">
        <v>387</v>
      </c>
      <c r="C16" s="219"/>
      <c r="D16" s="220"/>
      <c r="E16" s="228"/>
      <c r="F16" s="233"/>
      <c r="G16" s="11"/>
      <c r="H16" s="11"/>
      <c r="I16" s="11"/>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9"/>
      <c r="AI16" s="19"/>
      <c r="AJ16" s="19"/>
      <c r="AK16" s="19"/>
      <c r="AL16" s="19"/>
      <c r="AM16" s="19"/>
      <c r="AN16" s="19"/>
    </row>
    <row r="17" spans="1:40" ht="21.75" customHeight="1">
      <c r="A17" s="1280"/>
      <c r="B17" s="85" t="s">
        <v>456</v>
      </c>
      <c r="C17" s="219" t="s">
        <v>6</v>
      </c>
      <c r="D17" s="220" t="s">
        <v>191</v>
      </c>
      <c r="E17" s="228" t="s">
        <v>148</v>
      </c>
      <c r="F17" s="233" t="s">
        <v>64</v>
      </c>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9"/>
      <c r="AI17" s="19"/>
      <c r="AJ17" s="19"/>
      <c r="AK17" s="19"/>
      <c r="AL17" s="19"/>
      <c r="AM17" s="19"/>
      <c r="AN17" s="19"/>
    </row>
    <row r="18" spans="1:40" ht="21.75" customHeight="1">
      <c r="A18" s="1280"/>
      <c r="B18" s="214" t="s">
        <v>475</v>
      </c>
      <c r="C18" s="221" t="s">
        <v>7</v>
      </c>
      <c r="D18" s="220" t="s">
        <v>153</v>
      </c>
      <c r="E18" s="228" t="s">
        <v>148</v>
      </c>
      <c r="F18" s="233" t="s">
        <v>65</v>
      </c>
      <c r="G18" s="11"/>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9"/>
      <c r="AI18" s="19"/>
      <c r="AJ18" s="19"/>
      <c r="AK18" s="19"/>
      <c r="AL18" s="19"/>
      <c r="AM18" s="19"/>
      <c r="AN18" s="19"/>
    </row>
    <row r="19" spans="1:40" ht="21.75" customHeight="1">
      <c r="A19" s="1280"/>
      <c r="B19" s="85" t="s">
        <v>388</v>
      </c>
      <c r="C19" s="219" t="s">
        <v>235</v>
      </c>
      <c r="D19" s="220"/>
      <c r="E19" s="228"/>
      <c r="F19" s="233"/>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9"/>
      <c r="AI19" s="19"/>
      <c r="AJ19" s="19"/>
      <c r="AK19" s="19"/>
      <c r="AL19" s="19"/>
      <c r="AM19" s="19"/>
      <c r="AN19" s="19"/>
    </row>
    <row r="20" spans="1:40" ht="21.75" customHeight="1">
      <c r="A20" s="1280"/>
      <c r="B20" s="85" t="s">
        <v>389</v>
      </c>
      <c r="C20" s="224"/>
      <c r="D20" s="220"/>
      <c r="E20" s="228"/>
      <c r="F20" s="233"/>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9"/>
      <c r="AI20" s="19"/>
      <c r="AJ20" s="19"/>
      <c r="AK20" s="19"/>
      <c r="AL20" s="19"/>
      <c r="AM20" s="19"/>
      <c r="AN20" s="19"/>
    </row>
    <row r="21" spans="1:40" ht="21.75" customHeight="1">
      <c r="A21" s="1287"/>
      <c r="B21" s="87" t="s">
        <v>390</v>
      </c>
      <c r="C21" s="225" t="s">
        <v>57</v>
      </c>
      <c r="D21" s="223"/>
      <c r="E21" s="229"/>
      <c r="F21" s="234"/>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9"/>
      <c r="AI21" s="19"/>
      <c r="AJ21" s="19"/>
      <c r="AK21" s="19"/>
      <c r="AL21" s="19"/>
      <c r="AM21" s="19"/>
      <c r="AN21" s="19"/>
    </row>
    <row r="22" spans="1:40" ht="21.75" customHeight="1">
      <c r="A22" s="1281" t="s">
        <v>412</v>
      </c>
      <c r="B22" s="86" t="s">
        <v>132</v>
      </c>
      <c r="C22" s="226"/>
      <c r="D22" s="218"/>
      <c r="E22" s="227"/>
      <c r="F22" s="232"/>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9"/>
      <c r="AI22" s="19"/>
      <c r="AJ22" s="19"/>
      <c r="AK22" s="19"/>
      <c r="AL22" s="19"/>
      <c r="AM22" s="19"/>
      <c r="AN22" s="19"/>
    </row>
    <row r="23" spans="1:40" ht="21.75" customHeight="1">
      <c r="A23" s="1317"/>
      <c r="B23" s="87" t="s">
        <v>441</v>
      </c>
      <c r="C23" s="225"/>
      <c r="D23" s="223"/>
      <c r="E23" s="229"/>
      <c r="F23" s="234"/>
      <c r="G23" s="11"/>
      <c r="H23" s="11"/>
      <c r="I23" s="11"/>
      <c r="J23" s="11"/>
      <c r="K23" s="11"/>
      <c r="L23" s="11"/>
      <c r="M23" s="11"/>
      <c r="N23" s="11"/>
      <c r="O23" s="11"/>
      <c r="P23" s="11"/>
      <c r="Q23" s="11"/>
      <c r="R23" s="11"/>
      <c r="S23" s="11"/>
      <c r="T23" s="11"/>
      <c r="U23" s="11"/>
      <c r="V23" s="11"/>
      <c r="W23" s="11"/>
      <c r="X23" s="11"/>
      <c r="Y23" s="11"/>
      <c r="Z23" s="11"/>
      <c r="AA23" s="11"/>
      <c r="AB23" s="11"/>
      <c r="AC23" s="11"/>
      <c r="AD23" s="11"/>
      <c r="AE23" s="11"/>
      <c r="AF23" s="11"/>
      <c r="AG23" s="11"/>
      <c r="AH23" s="19"/>
      <c r="AI23" s="19"/>
      <c r="AJ23" s="19"/>
      <c r="AK23" s="19"/>
      <c r="AL23" s="19"/>
      <c r="AM23" s="19"/>
      <c r="AN23" s="19"/>
    </row>
    <row r="24" spans="1:40" ht="21.75" customHeight="1">
      <c r="A24" s="1318" t="s">
        <v>413</v>
      </c>
      <c r="B24" s="86" t="s">
        <v>466</v>
      </c>
      <c r="C24" s="226" t="s">
        <v>58</v>
      </c>
      <c r="D24" s="218" t="s">
        <v>156</v>
      </c>
      <c r="E24" s="227" t="s">
        <v>149</v>
      </c>
      <c r="F24" s="232" t="s">
        <v>66</v>
      </c>
      <c r="G24" s="11"/>
      <c r="H24" s="11"/>
      <c r="I24" s="11"/>
      <c r="J24" s="11"/>
      <c r="K24" s="11"/>
      <c r="L24" s="11"/>
      <c r="M24" s="11"/>
      <c r="N24" s="11"/>
      <c r="O24" s="11"/>
      <c r="P24" s="11"/>
      <c r="Q24" s="11"/>
      <c r="R24" s="11"/>
      <c r="S24" s="11"/>
      <c r="T24" s="11"/>
      <c r="U24" s="11"/>
      <c r="V24" s="11"/>
      <c r="W24" s="11"/>
      <c r="X24" s="11"/>
      <c r="Y24" s="11"/>
      <c r="Z24" s="11"/>
      <c r="AA24" s="11"/>
      <c r="AB24" s="11"/>
      <c r="AC24" s="11"/>
      <c r="AD24" s="11"/>
      <c r="AE24" s="11"/>
      <c r="AF24" s="11"/>
      <c r="AG24" s="11"/>
      <c r="AH24" s="19"/>
      <c r="AI24" s="19"/>
      <c r="AJ24" s="19"/>
      <c r="AK24" s="19"/>
      <c r="AL24" s="19"/>
      <c r="AM24" s="19"/>
      <c r="AN24" s="19"/>
    </row>
    <row r="25" spans="1:40" ht="21.75" customHeight="1">
      <c r="A25" s="1319"/>
      <c r="B25" s="87" t="s">
        <v>374</v>
      </c>
      <c r="C25" s="225" t="s">
        <v>236</v>
      </c>
      <c r="D25" s="223" t="s">
        <v>157</v>
      </c>
      <c r="E25" s="229" t="s">
        <v>149</v>
      </c>
      <c r="F25" s="234" t="s">
        <v>74</v>
      </c>
      <c r="G25" s="11"/>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1"/>
      <c r="AG25" s="11"/>
      <c r="AH25" s="19"/>
      <c r="AI25" s="19"/>
      <c r="AJ25" s="19"/>
      <c r="AK25" s="19"/>
      <c r="AL25" s="19"/>
      <c r="AM25" s="19"/>
      <c r="AN25" s="19"/>
    </row>
    <row r="26" spans="1:40" ht="33.75" customHeight="1">
      <c r="A26" s="1301" t="s">
        <v>461</v>
      </c>
      <c r="B26" s="86" t="s">
        <v>397</v>
      </c>
      <c r="C26" s="217" t="s">
        <v>8</v>
      </c>
      <c r="D26" s="218" t="s">
        <v>158</v>
      </c>
      <c r="E26" s="227" t="s">
        <v>150</v>
      </c>
      <c r="F26" s="232" t="s">
        <v>75</v>
      </c>
      <c r="G26" s="11"/>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9"/>
      <c r="AI26" s="19"/>
      <c r="AJ26" s="19"/>
      <c r="AK26" s="19"/>
      <c r="AL26" s="19"/>
      <c r="AM26" s="19"/>
      <c r="AN26" s="19"/>
    </row>
    <row r="27" spans="1:40" ht="21.75" customHeight="1">
      <c r="A27" s="1301"/>
      <c r="B27" s="85" t="s">
        <v>395</v>
      </c>
      <c r="C27" s="219" t="s">
        <v>9</v>
      </c>
      <c r="D27" s="220" t="s">
        <v>156</v>
      </c>
      <c r="E27" s="228" t="s">
        <v>149</v>
      </c>
      <c r="F27" s="233" t="s">
        <v>76</v>
      </c>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9"/>
      <c r="AI27" s="19"/>
      <c r="AJ27" s="19"/>
      <c r="AK27" s="19"/>
      <c r="AL27" s="19"/>
      <c r="AM27" s="19"/>
      <c r="AN27" s="19"/>
    </row>
    <row r="28" spans="1:40" ht="21.75" customHeight="1">
      <c r="A28" s="1301"/>
      <c r="B28" s="85" t="s">
        <v>396</v>
      </c>
      <c r="C28" s="219"/>
      <c r="D28" s="220" t="s">
        <v>159</v>
      </c>
      <c r="E28" s="228" t="s">
        <v>149</v>
      </c>
      <c r="F28" s="233"/>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9"/>
      <c r="AI28" s="19"/>
      <c r="AJ28" s="19"/>
      <c r="AK28" s="19"/>
      <c r="AL28" s="19"/>
      <c r="AM28" s="19"/>
      <c r="AN28" s="19"/>
    </row>
    <row r="29" spans="1:40" ht="21.75" customHeight="1">
      <c r="A29" s="1301"/>
      <c r="B29" s="85" t="s">
        <v>471</v>
      </c>
      <c r="C29" s="219" t="s">
        <v>10</v>
      </c>
      <c r="D29" s="220" t="s">
        <v>11</v>
      </c>
      <c r="E29" s="228" t="s">
        <v>148</v>
      </c>
      <c r="F29" s="233" t="s">
        <v>77</v>
      </c>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9"/>
      <c r="AI29" s="19"/>
      <c r="AJ29" s="19"/>
      <c r="AK29" s="19"/>
      <c r="AL29" s="19"/>
      <c r="AM29" s="19"/>
      <c r="AN29" s="19"/>
    </row>
    <row r="30" spans="1:40" ht="21.75" customHeight="1">
      <c r="A30" s="1301"/>
      <c r="B30" s="85" t="s">
        <v>454</v>
      </c>
      <c r="C30" s="219" t="s">
        <v>107</v>
      </c>
      <c r="D30" s="220"/>
      <c r="E30" s="228"/>
      <c r="F30" s="233"/>
      <c r="G30" s="11"/>
      <c r="H30" s="11"/>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9"/>
      <c r="AI30" s="19"/>
      <c r="AJ30" s="19"/>
      <c r="AK30" s="19"/>
      <c r="AL30" s="19"/>
      <c r="AM30" s="19"/>
      <c r="AN30" s="19"/>
    </row>
    <row r="31" spans="1:40" ht="21.75" customHeight="1">
      <c r="A31" s="1301"/>
      <c r="B31" s="87" t="s">
        <v>369</v>
      </c>
      <c r="C31" s="222" t="s">
        <v>12</v>
      </c>
      <c r="D31" s="223" t="s">
        <v>13</v>
      </c>
      <c r="E31" s="229" t="s">
        <v>148</v>
      </c>
      <c r="F31" s="234" t="s">
        <v>78</v>
      </c>
      <c r="G31" s="11"/>
      <c r="H31" s="11"/>
      <c r="I31" s="11"/>
      <c r="J31" s="11"/>
      <c r="K31" s="11"/>
      <c r="L31" s="11"/>
      <c r="M31" s="11"/>
      <c r="N31" s="11"/>
      <c r="O31" s="11"/>
      <c r="P31" s="11"/>
      <c r="Q31" s="11"/>
      <c r="R31" s="11"/>
      <c r="S31" s="11"/>
      <c r="T31" s="11"/>
      <c r="U31" s="11"/>
      <c r="V31" s="11"/>
      <c r="W31" s="11"/>
      <c r="X31" s="11"/>
      <c r="Y31" s="11"/>
      <c r="Z31" s="11"/>
      <c r="AA31" s="11"/>
      <c r="AB31" s="11"/>
      <c r="AC31" s="11"/>
      <c r="AD31" s="11"/>
      <c r="AE31" s="11"/>
      <c r="AF31" s="11"/>
      <c r="AG31" s="11"/>
      <c r="AH31" s="19"/>
      <c r="AI31" s="19"/>
      <c r="AJ31" s="19"/>
      <c r="AK31" s="19"/>
      <c r="AL31" s="19"/>
      <c r="AM31" s="19"/>
      <c r="AN31" s="19"/>
    </row>
    <row r="32" spans="1:34" ht="21.75" customHeight="1">
      <c r="A32" s="1284" t="s">
        <v>414</v>
      </c>
      <c r="B32" s="215" t="s">
        <v>400</v>
      </c>
      <c r="C32" s="217" t="s">
        <v>14</v>
      </c>
      <c r="D32" s="218" t="s">
        <v>15</v>
      </c>
      <c r="E32" s="227" t="s">
        <v>148</v>
      </c>
      <c r="F32" s="232" t="s">
        <v>79</v>
      </c>
      <c r="AH32" s="17"/>
    </row>
    <row r="33" spans="1:34" ht="21.75" customHeight="1">
      <c r="A33" s="1284"/>
      <c r="B33" s="85" t="s">
        <v>399</v>
      </c>
      <c r="C33" s="219" t="s">
        <v>1</v>
      </c>
      <c r="D33" s="220" t="s">
        <v>15</v>
      </c>
      <c r="E33" s="228" t="s">
        <v>148</v>
      </c>
      <c r="F33" s="233" t="s">
        <v>67</v>
      </c>
      <c r="AH33" s="17"/>
    </row>
    <row r="34" spans="1:34" ht="21.75" customHeight="1">
      <c r="A34" s="1284"/>
      <c r="B34" s="85" t="s">
        <v>401</v>
      </c>
      <c r="C34" s="219" t="s">
        <v>16</v>
      </c>
      <c r="D34" s="220" t="s">
        <v>15</v>
      </c>
      <c r="E34" s="228" t="s">
        <v>148</v>
      </c>
      <c r="F34" s="233" t="s">
        <v>69</v>
      </c>
      <c r="J34" s="42"/>
      <c r="AH34" s="17"/>
    </row>
    <row r="35" spans="1:34" ht="21.75" customHeight="1">
      <c r="A35" s="1284"/>
      <c r="B35" s="85" t="s">
        <v>402</v>
      </c>
      <c r="C35" s="219" t="s">
        <v>15</v>
      </c>
      <c r="D35" s="220" t="s">
        <v>17</v>
      </c>
      <c r="E35" s="228" t="s">
        <v>149</v>
      </c>
      <c r="F35" s="233" t="s">
        <v>70</v>
      </c>
      <c r="J35" s="42"/>
      <c r="AH35" s="17"/>
    </row>
    <row r="36" spans="1:34" ht="21.75" customHeight="1">
      <c r="A36" s="1284"/>
      <c r="B36" s="85" t="s">
        <v>455</v>
      </c>
      <c r="C36" s="219" t="s">
        <v>146</v>
      </c>
      <c r="D36" s="220" t="s">
        <v>107</v>
      </c>
      <c r="E36" s="228" t="s">
        <v>148</v>
      </c>
      <c r="F36" s="233" t="s">
        <v>68</v>
      </c>
      <c r="AH36" s="17"/>
    </row>
    <row r="37" spans="1:34" ht="21.75" customHeight="1">
      <c r="A37" s="1284"/>
      <c r="B37" s="85" t="s">
        <v>473</v>
      </c>
      <c r="C37" s="219" t="s">
        <v>18</v>
      </c>
      <c r="D37" s="220" t="s">
        <v>15</v>
      </c>
      <c r="E37" s="228" t="s">
        <v>148</v>
      </c>
      <c r="F37" s="233" t="s">
        <v>71</v>
      </c>
      <c r="J37" s="42"/>
      <c r="AH37" s="17"/>
    </row>
    <row r="38" spans="1:34" ht="21.75" customHeight="1">
      <c r="A38" s="1284"/>
      <c r="B38" s="216" t="s">
        <v>436</v>
      </c>
      <c r="C38" s="222" t="s">
        <v>19</v>
      </c>
      <c r="D38" s="223"/>
      <c r="E38" s="229"/>
      <c r="F38" s="234"/>
      <c r="AH38" s="17"/>
    </row>
    <row r="39" spans="1:34" ht="45.75" customHeight="1">
      <c r="A39" s="1293" t="s">
        <v>403</v>
      </c>
      <c r="B39" s="1326"/>
      <c r="C39" s="47" t="s">
        <v>20</v>
      </c>
      <c r="D39" s="188" t="s">
        <v>21</v>
      </c>
      <c r="E39" s="230" t="s">
        <v>151</v>
      </c>
      <c r="F39" s="235" t="s">
        <v>72</v>
      </c>
      <c r="AH39" s="17"/>
    </row>
    <row r="40" spans="1:34" ht="30.75" customHeight="1">
      <c r="A40" s="1293" t="s">
        <v>404</v>
      </c>
      <c r="B40" s="1326"/>
      <c r="C40" s="20" t="s">
        <v>22</v>
      </c>
      <c r="D40" s="169" t="s">
        <v>152</v>
      </c>
      <c r="E40" s="231" t="s">
        <v>149</v>
      </c>
      <c r="F40" s="236" t="s">
        <v>73</v>
      </c>
      <c r="Q40" s="42" t="s">
        <v>348</v>
      </c>
      <c r="AH40" s="17"/>
    </row>
    <row r="41" spans="1:34" ht="28.5" customHeight="1">
      <c r="A41" s="1324" t="s">
        <v>84</v>
      </c>
      <c r="B41" s="1325"/>
      <c r="C41" s="32" t="s">
        <v>23</v>
      </c>
      <c r="D41" s="207" t="s">
        <v>94</v>
      </c>
      <c r="E41" s="208" t="s">
        <v>94</v>
      </c>
      <c r="F41" s="237"/>
      <c r="AH41" s="17"/>
    </row>
    <row r="42" spans="3:6" ht="18" customHeight="1">
      <c r="C42" s="26"/>
      <c r="D42" s="343"/>
      <c r="E42" s="343"/>
      <c r="F42" s="343"/>
    </row>
    <row r="43" spans="4:6" ht="18" customHeight="1">
      <c r="D43" s="51"/>
      <c r="E43" s="51"/>
      <c r="F43" s="42"/>
    </row>
    <row r="44" spans="4:6" ht="18.75" customHeight="1">
      <c r="D44" s="51"/>
      <c r="E44" s="51"/>
      <c r="F44" s="42"/>
    </row>
    <row r="45" spans="2:34" s="54" customFormat="1" ht="13.5">
      <c r="B45" s="9"/>
      <c r="D45" s="51"/>
      <c r="E45" s="51"/>
      <c r="F45" s="42"/>
      <c r="G45" s="9"/>
      <c r="H45" s="133"/>
      <c r="I45" s="133"/>
      <c r="J45" s="133"/>
      <c r="K45" s="133"/>
      <c r="L45" s="133"/>
      <c r="M45" s="133"/>
      <c r="N45" s="133"/>
      <c r="O45" s="133"/>
      <c r="P45" s="133"/>
      <c r="Q45" s="133"/>
      <c r="R45" s="133"/>
      <c r="S45" s="133"/>
      <c r="T45" s="133"/>
      <c r="U45" s="133"/>
      <c r="V45" s="133"/>
      <c r="W45" s="133"/>
      <c r="X45" s="133"/>
      <c r="Y45" s="133"/>
      <c r="Z45" s="133"/>
      <c r="AA45" s="133"/>
      <c r="AB45" s="133"/>
      <c r="AC45" s="133"/>
      <c r="AD45" s="133"/>
      <c r="AE45" s="133"/>
      <c r="AF45" s="133"/>
      <c r="AG45" s="133"/>
      <c r="AH45" s="133"/>
    </row>
    <row r="46" spans="4:34" s="54" customFormat="1" ht="13.5">
      <c r="D46" s="51"/>
      <c r="E46" s="51"/>
      <c r="F46" s="42"/>
      <c r="G46" s="9"/>
      <c r="H46" s="133"/>
      <c r="I46" s="133"/>
      <c r="J46" s="133"/>
      <c r="K46" s="133"/>
      <c r="L46" s="133"/>
      <c r="M46" s="133"/>
      <c r="N46" s="133"/>
      <c r="O46" s="133"/>
      <c r="P46" s="133"/>
      <c r="Q46" s="133"/>
      <c r="R46" s="133"/>
      <c r="S46" s="133"/>
      <c r="T46" s="133"/>
      <c r="U46" s="133"/>
      <c r="V46" s="133"/>
      <c r="W46" s="133"/>
      <c r="X46" s="133"/>
      <c r="Y46" s="133"/>
      <c r="Z46" s="133"/>
      <c r="AA46" s="133"/>
      <c r="AB46" s="133"/>
      <c r="AC46" s="133"/>
      <c r="AD46" s="133"/>
      <c r="AE46" s="133"/>
      <c r="AF46" s="133"/>
      <c r="AG46" s="133"/>
      <c r="AH46" s="133"/>
    </row>
    <row r="47" spans="2:34" s="54" customFormat="1" ht="13.5">
      <c r="B47" s="17"/>
      <c r="C47" s="17"/>
      <c r="D47" s="53"/>
      <c r="E47" s="53"/>
      <c r="F47" s="44"/>
      <c r="G47" s="133"/>
      <c r="H47" s="133"/>
      <c r="I47" s="133"/>
      <c r="J47" s="133"/>
      <c r="K47" s="133"/>
      <c r="L47" s="133"/>
      <c r="M47" s="133"/>
      <c r="N47" s="133"/>
      <c r="O47" s="133"/>
      <c r="P47" s="133"/>
      <c r="Q47" s="133"/>
      <c r="R47" s="133"/>
      <c r="S47" s="133"/>
      <c r="T47" s="133"/>
      <c r="U47" s="133"/>
      <c r="V47" s="133"/>
      <c r="W47" s="133"/>
      <c r="X47" s="133"/>
      <c r="Y47" s="133"/>
      <c r="Z47" s="133"/>
      <c r="AA47" s="133"/>
      <c r="AB47" s="133"/>
      <c r="AC47" s="133"/>
      <c r="AD47" s="133"/>
      <c r="AE47" s="133"/>
      <c r="AF47" s="133"/>
      <c r="AG47" s="133"/>
      <c r="AH47" s="133"/>
    </row>
    <row r="48" spans="6:7" ht="13.5">
      <c r="F48" s="44"/>
      <c r="G48" s="133"/>
    </row>
    <row r="49" spans="4:7" ht="13.5">
      <c r="D49" s="210"/>
      <c r="E49" s="210"/>
      <c r="F49" s="211"/>
      <c r="G49" s="133"/>
    </row>
    <row r="50" spans="4:6" ht="13.5">
      <c r="D50" s="1309"/>
      <c r="E50" s="1309"/>
      <c r="F50" s="1310"/>
    </row>
    <row r="51" spans="4:6" ht="13.5">
      <c r="D51" s="193"/>
      <c r="E51" s="193"/>
      <c r="F51" s="51"/>
    </row>
    <row r="52" spans="4:6" ht="13.5">
      <c r="D52" s="193"/>
      <c r="E52" s="193"/>
      <c r="F52" s="134"/>
    </row>
    <row r="53" spans="4:6" ht="13.5">
      <c r="D53" s="51"/>
      <c r="E53" s="51"/>
      <c r="F53" s="42"/>
    </row>
    <row r="54" spans="4:6" ht="13.5">
      <c r="D54" s="51"/>
      <c r="E54" s="51"/>
      <c r="F54" s="42"/>
    </row>
    <row r="55" spans="4:6" ht="13.5">
      <c r="D55" s="51"/>
      <c r="E55" s="51"/>
      <c r="F55" s="42"/>
    </row>
    <row r="56" spans="4:6" ht="13.5">
      <c r="D56" s="51"/>
      <c r="E56" s="51"/>
      <c r="F56" s="42"/>
    </row>
    <row r="57" ht="13.5">
      <c r="F57" s="44"/>
    </row>
  </sheetData>
  <sheetProtection/>
  <mergeCells count="18">
    <mergeCell ref="H4:I4"/>
    <mergeCell ref="C3:C5"/>
    <mergeCell ref="D3:F3"/>
    <mergeCell ref="A41:B41"/>
    <mergeCell ref="A14:A21"/>
    <mergeCell ref="A6:A11"/>
    <mergeCell ref="A3:B5"/>
    <mergeCell ref="A39:B39"/>
    <mergeCell ref="A32:A38"/>
    <mergeCell ref="A40:B40"/>
    <mergeCell ref="A12:A13"/>
    <mergeCell ref="A26:A31"/>
    <mergeCell ref="A22:A23"/>
    <mergeCell ref="A24:A25"/>
    <mergeCell ref="D50:F50"/>
    <mergeCell ref="D4:D5"/>
    <mergeCell ref="E4:E5"/>
    <mergeCell ref="F4:F5"/>
  </mergeCells>
  <printOptions verticalCentered="1"/>
  <pageMargins left="0.5905511811023623" right="0.3937007874015748" top="0.5905511811023623" bottom="0.5905511811023623" header="0.5118110236220472" footer="0.3937007874015748"/>
  <pageSetup fitToWidth="2" horizontalDpi="600" verticalDpi="600" orientation="portrait" paperSize="9" scale="78" r:id="rId1"/>
  <headerFooter alignWithMargins="0">
    <oddFooter>&amp;C&amp;12－8－</oddFooter>
  </headerFooter>
</worksheet>
</file>

<file path=xl/worksheets/sheet5.xml><?xml version="1.0" encoding="utf-8"?>
<worksheet xmlns="http://schemas.openxmlformats.org/spreadsheetml/2006/main" xmlns:r="http://schemas.openxmlformats.org/officeDocument/2006/relationships">
  <sheetPr>
    <tabColor indexed="45"/>
    <pageSetUpPr fitToPage="1"/>
  </sheetPr>
  <dimension ref="A1:AR104"/>
  <sheetViews>
    <sheetView view="pageBreakPreview" zoomScale="75" zoomScaleNormal="75" zoomScaleSheetLayoutView="75" zoomScalePageLayoutView="0" workbookViewId="0" topLeftCell="A1">
      <pane xSplit="2" ySplit="4" topLeftCell="C5"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3.5"/>
  <cols>
    <col min="1" max="1" width="4.125" style="43" customWidth="1"/>
    <col min="2" max="2" width="11.625" style="29" customWidth="1"/>
    <col min="3" max="3" width="34.125" style="29" customWidth="1"/>
    <col min="4" max="4" width="24.75390625" style="29" customWidth="1"/>
    <col min="5" max="5" width="9.125" style="238" customWidth="1"/>
    <col min="6" max="6" width="8.75390625" style="238" customWidth="1"/>
    <col min="7" max="10" width="3.25390625" style="268" customWidth="1"/>
    <col min="11" max="11" width="54.50390625" style="266" customWidth="1"/>
    <col min="12" max="13" width="7.125" style="29" customWidth="1"/>
    <col min="14" max="14" width="9.00390625" style="269" customWidth="1"/>
    <col min="15" max="16384" width="9.00390625" style="29" customWidth="1"/>
  </cols>
  <sheetData>
    <row r="1" spans="1:44" s="436" customFormat="1" ht="24.75" customHeight="1">
      <c r="A1" s="431" t="s">
        <v>815</v>
      </c>
      <c r="B1" s="432"/>
      <c r="C1" s="432"/>
      <c r="D1" s="432"/>
      <c r="E1" s="432"/>
      <c r="F1" s="432"/>
      <c r="G1" s="432"/>
      <c r="H1" s="432"/>
      <c r="I1" s="432"/>
      <c r="J1" s="432"/>
      <c r="K1" s="433"/>
      <c r="L1" s="433"/>
      <c r="M1" s="434"/>
      <c r="N1" s="435"/>
      <c r="O1" s="434"/>
      <c r="P1" s="434"/>
      <c r="Q1" s="434"/>
      <c r="R1" s="434"/>
      <c r="S1" s="434"/>
      <c r="T1" s="434"/>
      <c r="U1" s="434"/>
      <c r="V1" s="434"/>
      <c r="W1" s="434"/>
      <c r="X1" s="434"/>
      <c r="Y1" s="434"/>
      <c r="Z1" s="434"/>
      <c r="AA1" s="434"/>
      <c r="AB1" s="434"/>
      <c r="AC1" s="434"/>
      <c r="AD1" s="434"/>
      <c r="AE1" s="434"/>
      <c r="AF1" s="434"/>
      <c r="AG1" s="434"/>
      <c r="AH1" s="434"/>
      <c r="AI1" s="434"/>
      <c r="AJ1" s="434"/>
      <c r="AK1" s="434"/>
      <c r="AL1" s="434"/>
      <c r="AM1" s="434"/>
      <c r="AN1" s="434"/>
      <c r="AO1" s="434"/>
      <c r="AP1" s="434"/>
      <c r="AQ1" s="434"/>
      <c r="AR1" s="434"/>
    </row>
    <row r="2" spans="1:44" ht="24.75" customHeight="1">
      <c r="A2" s="439" t="s">
        <v>574</v>
      </c>
      <c r="B2" s="212"/>
      <c r="C2" s="212"/>
      <c r="D2" s="212"/>
      <c r="E2" s="212"/>
      <c r="F2" s="212"/>
      <c r="G2" s="212"/>
      <c r="H2" s="212"/>
      <c r="I2" s="212"/>
      <c r="J2" s="212"/>
      <c r="K2" s="265"/>
      <c r="L2" s="265"/>
      <c r="M2" s="266"/>
      <c r="N2" s="267"/>
      <c r="O2" s="266"/>
      <c r="P2" s="266"/>
      <c r="Q2" s="266"/>
      <c r="R2" s="266"/>
      <c r="S2" s="266"/>
      <c r="T2" s="266"/>
      <c r="U2" s="266"/>
      <c r="V2" s="266"/>
      <c r="W2" s="266"/>
      <c r="X2" s="266"/>
      <c r="Y2" s="266"/>
      <c r="Z2" s="266"/>
      <c r="AA2" s="266"/>
      <c r="AB2" s="266"/>
      <c r="AC2" s="266"/>
      <c r="AD2" s="266"/>
      <c r="AE2" s="266"/>
      <c r="AF2" s="266"/>
      <c r="AG2" s="266"/>
      <c r="AH2" s="266"/>
      <c r="AI2" s="266"/>
      <c r="AJ2" s="266"/>
      <c r="AK2" s="266"/>
      <c r="AL2" s="266"/>
      <c r="AM2" s="266"/>
      <c r="AN2" s="266"/>
      <c r="AO2" s="266"/>
      <c r="AP2" s="266"/>
      <c r="AQ2" s="266"/>
      <c r="AR2" s="266"/>
    </row>
    <row r="3" spans="1:44" ht="16.5" customHeight="1">
      <c r="A3" s="1293"/>
      <c r="B3" s="1338" t="s">
        <v>517</v>
      </c>
      <c r="C3" s="1344" t="s">
        <v>512</v>
      </c>
      <c r="D3" s="1346" t="s">
        <v>513</v>
      </c>
      <c r="E3" s="1348" t="s">
        <v>514</v>
      </c>
      <c r="F3" s="1349" t="s">
        <v>515</v>
      </c>
      <c r="G3" s="1342" t="s">
        <v>516</v>
      </c>
      <c r="H3" s="1343"/>
      <c r="I3" s="1343"/>
      <c r="J3" s="1343"/>
      <c r="K3" s="1340" t="s">
        <v>587</v>
      </c>
      <c r="L3" s="266"/>
      <c r="M3" s="266"/>
      <c r="N3" s="267"/>
      <c r="O3" s="266"/>
      <c r="P3" s="266"/>
      <c r="Q3" s="266"/>
      <c r="R3" s="266"/>
      <c r="S3" s="266"/>
      <c r="T3" s="266"/>
      <c r="U3" s="266"/>
      <c r="V3" s="266"/>
      <c r="W3" s="266"/>
      <c r="X3" s="266"/>
      <c r="Y3" s="266"/>
      <c r="Z3" s="266"/>
      <c r="AA3" s="266"/>
      <c r="AB3" s="266"/>
      <c r="AC3" s="266"/>
      <c r="AD3" s="266"/>
      <c r="AE3" s="266"/>
      <c r="AF3" s="266"/>
      <c r="AG3" s="266"/>
      <c r="AH3" s="266"/>
      <c r="AI3" s="266"/>
      <c r="AJ3" s="266"/>
      <c r="AK3" s="266"/>
      <c r="AL3" s="266"/>
      <c r="AM3" s="266"/>
      <c r="AN3" s="266"/>
      <c r="AO3" s="266"/>
      <c r="AP3" s="266"/>
      <c r="AQ3" s="266"/>
      <c r="AR3" s="266"/>
    </row>
    <row r="4" spans="1:44" ht="72" customHeight="1">
      <c r="A4" s="1337"/>
      <c r="B4" s="1339"/>
      <c r="C4" s="1345"/>
      <c r="D4" s="1347"/>
      <c r="E4" s="1347"/>
      <c r="F4" s="1350"/>
      <c r="G4" s="473" t="s">
        <v>25</v>
      </c>
      <c r="H4" s="474" t="s">
        <v>26</v>
      </c>
      <c r="I4" s="474" t="s">
        <v>52</v>
      </c>
      <c r="J4" s="475" t="s">
        <v>417</v>
      </c>
      <c r="K4" s="1341"/>
      <c r="L4" s="266"/>
      <c r="M4" s="266"/>
      <c r="N4" s="266"/>
      <c r="O4" s="266"/>
      <c r="P4" s="266"/>
      <c r="Q4" s="266"/>
      <c r="R4" s="266"/>
      <c r="S4" s="266"/>
      <c r="T4" s="266"/>
      <c r="U4" s="266"/>
      <c r="V4" s="266"/>
      <c r="W4" s="266"/>
      <c r="X4" s="266"/>
      <c r="Y4" s="266"/>
      <c r="Z4" s="266"/>
      <c r="AA4" s="266"/>
      <c r="AB4" s="266"/>
      <c r="AC4" s="266"/>
      <c r="AD4" s="266"/>
      <c r="AE4" s="266"/>
      <c r="AF4" s="266"/>
      <c r="AG4" s="266"/>
      <c r="AH4" s="266"/>
      <c r="AI4" s="266"/>
      <c r="AJ4" s="266"/>
      <c r="AK4" s="266"/>
      <c r="AL4" s="266"/>
      <c r="AM4" s="266"/>
      <c r="AN4" s="266"/>
      <c r="AO4" s="266"/>
      <c r="AP4" s="266"/>
      <c r="AQ4" s="266"/>
      <c r="AR4" s="266"/>
    </row>
    <row r="5" spans="1:44" s="44" customFormat="1" ht="25.5" customHeight="1">
      <c r="A5" s="1333" t="s">
        <v>283</v>
      </c>
      <c r="B5" s="911" t="s">
        <v>377</v>
      </c>
      <c r="C5" s="913" t="s">
        <v>681</v>
      </c>
      <c r="D5" s="914" t="s">
        <v>682</v>
      </c>
      <c r="E5" s="915">
        <v>27</v>
      </c>
      <c r="F5" s="916">
        <v>24</v>
      </c>
      <c r="G5" s="473"/>
      <c r="H5" s="474" t="s">
        <v>286</v>
      </c>
      <c r="I5" s="474"/>
      <c r="J5" s="917"/>
      <c r="K5" s="918" t="s">
        <v>683</v>
      </c>
      <c r="L5" s="42"/>
      <c r="M5" s="42"/>
      <c r="N5" s="42"/>
      <c r="O5" s="42"/>
      <c r="P5" s="42"/>
      <c r="Q5" s="42"/>
      <c r="R5" s="42"/>
      <c r="S5" s="42"/>
      <c r="T5" s="42"/>
      <c r="U5" s="42"/>
      <c r="V5" s="42"/>
      <c r="W5" s="42"/>
      <c r="X5" s="42"/>
      <c r="Y5" s="42"/>
      <c r="Z5" s="42"/>
      <c r="AA5" s="42"/>
      <c r="AB5" s="42"/>
      <c r="AC5" s="42"/>
      <c r="AD5" s="42"/>
      <c r="AE5" s="42"/>
      <c r="AF5" s="42"/>
      <c r="AG5" s="42"/>
      <c r="AH5" s="42"/>
      <c r="AI5" s="42"/>
      <c r="AJ5" s="42"/>
      <c r="AK5" s="42"/>
      <c r="AL5" s="42"/>
      <c r="AM5" s="42"/>
      <c r="AN5" s="42"/>
      <c r="AO5" s="42"/>
      <c r="AP5" s="42"/>
      <c r="AQ5" s="42"/>
      <c r="AR5" s="42"/>
    </row>
    <row r="6" spans="1:44" s="44" customFormat="1" ht="18.75" customHeight="1">
      <c r="A6" s="1336"/>
      <c r="B6" s="465" t="s">
        <v>372</v>
      </c>
      <c r="C6" s="263" t="s">
        <v>24</v>
      </c>
      <c r="D6" s="242" t="s">
        <v>589</v>
      </c>
      <c r="E6" s="247">
        <v>10687</v>
      </c>
      <c r="F6" s="248">
        <v>49</v>
      </c>
      <c r="G6" s="253" t="s">
        <v>128</v>
      </c>
      <c r="H6" s="254"/>
      <c r="I6" s="254"/>
      <c r="J6" s="422"/>
      <c r="K6" s="912"/>
      <c r="L6" s="42"/>
      <c r="M6" s="42"/>
      <c r="N6" s="42"/>
      <c r="O6" s="42"/>
      <c r="P6" s="42"/>
      <c r="Q6" s="42"/>
      <c r="R6" s="42"/>
      <c r="S6" s="42"/>
      <c r="T6" s="42"/>
      <c r="U6" s="42"/>
      <c r="V6" s="42"/>
      <c r="W6" s="42"/>
      <c r="X6" s="42"/>
      <c r="Y6" s="42"/>
      <c r="Z6" s="42"/>
      <c r="AA6" s="42"/>
      <c r="AB6" s="42"/>
      <c r="AC6" s="42"/>
      <c r="AD6" s="42"/>
      <c r="AE6" s="42"/>
      <c r="AF6" s="42"/>
      <c r="AG6" s="42"/>
      <c r="AH6" s="42"/>
      <c r="AI6" s="42"/>
      <c r="AJ6" s="42"/>
      <c r="AK6" s="42"/>
      <c r="AL6" s="42"/>
      <c r="AM6" s="42"/>
      <c r="AN6" s="42"/>
      <c r="AO6" s="42"/>
      <c r="AP6" s="42"/>
      <c r="AQ6" s="42"/>
      <c r="AR6" s="42"/>
    </row>
    <row r="7" spans="1:44" s="44" customFormat="1" ht="18.75" customHeight="1">
      <c r="A7" s="1336"/>
      <c r="B7" s="466"/>
      <c r="C7" s="270" t="s">
        <v>684</v>
      </c>
      <c r="D7" s="271" t="s">
        <v>685</v>
      </c>
      <c r="E7" s="272">
        <v>142</v>
      </c>
      <c r="F7" s="273">
        <v>129</v>
      </c>
      <c r="G7" s="249" t="s">
        <v>128</v>
      </c>
      <c r="H7" s="250"/>
      <c r="I7" s="250"/>
      <c r="J7" s="423"/>
      <c r="K7" s="919"/>
      <c r="L7" s="42"/>
      <c r="M7" s="42"/>
      <c r="N7" s="42"/>
      <c r="O7" s="42"/>
      <c r="P7" s="42"/>
      <c r="Q7" s="42"/>
      <c r="R7" s="42"/>
      <c r="S7" s="42"/>
      <c r="T7" s="42"/>
      <c r="U7" s="42"/>
      <c r="V7" s="42"/>
      <c r="W7" s="42"/>
      <c r="X7" s="42"/>
      <c r="Y7" s="42"/>
      <c r="Z7" s="42"/>
      <c r="AA7" s="42"/>
      <c r="AB7" s="42"/>
      <c r="AC7" s="42"/>
      <c r="AD7" s="42"/>
      <c r="AE7" s="42"/>
      <c r="AF7" s="42"/>
      <c r="AG7" s="42"/>
      <c r="AH7" s="42"/>
      <c r="AI7" s="42"/>
      <c r="AJ7" s="42"/>
      <c r="AK7" s="42"/>
      <c r="AL7" s="42"/>
      <c r="AM7" s="42"/>
      <c r="AN7" s="42"/>
      <c r="AO7" s="42"/>
      <c r="AP7" s="42"/>
      <c r="AQ7" s="42"/>
      <c r="AR7" s="42"/>
    </row>
    <row r="8" spans="1:12" s="44" customFormat="1" ht="25.5" customHeight="1">
      <c r="A8" s="1336"/>
      <c r="B8" s="911" t="s">
        <v>450</v>
      </c>
      <c r="C8" s="920"/>
      <c r="D8" s="921"/>
      <c r="E8" s="915"/>
      <c r="F8" s="916"/>
      <c r="G8" s="473"/>
      <c r="H8" s="474"/>
      <c r="I8" s="474"/>
      <c r="J8" s="917"/>
      <c r="K8" s="918" t="s">
        <v>287</v>
      </c>
      <c r="L8" s="42"/>
    </row>
    <row r="9" spans="1:11" s="44" customFormat="1" ht="25.5" customHeight="1">
      <c r="A9" s="1336"/>
      <c r="B9" s="911" t="s">
        <v>442</v>
      </c>
      <c r="C9" s="922" t="s">
        <v>686</v>
      </c>
      <c r="D9" s="923" t="s">
        <v>687</v>
      </c>
      <c r="E9" s="924" t="s">
        <v>688</v>
      </c>
      <c r="F9" s="925">
        <v>47</v>
      </c>
      <c r="G9" s="473"/>
      <c r="H9" s="474"/>
      <c r="I9" s="474"/>
      <c r="J9" s="917" t="s">
        <v>286</v>
      </c>
      <c r="K9" s="926" t="s">
        <v>689</v>
      </c>
    </row>
    <row r="10" spans="1:11" s="44" customFormat="1" ht="25.5" customHeight="1">
      <c r="A10" s="1336"/>
      <c r="B10" s="467" t="s">
        <v>381</v>
      </c>
      <c r="C10" s="283" t="s">
        <v>509</v>
      </c>
      <c r="D10" s="284" t="s">
        <v>505</v>
      </c>
      <c r="E10" s="285">
        <v>38</v>
      </c>
      <c r="F10" s="286">
        <v>0</v>
      </c>
      <c r="G10" s="255"/>
      <c r="H10" s="256"/>
      <c r="I10" s="256" t="s">
        <v>128</v>
      </c>
      <c r="J10" s="424"/>
      <c r="K10" s="928"/>
    </row>
    <row r="11" spans="1:11" s="44" customFormat="1" ht="25.5" customHeight="1">
      <c r="A11" s="1336"/>
      <c r="B11" s="466"/>
      <c r="C11" s="270" t="s">
        <v>690</v>
      </c>
      <c r="D11" s="271" t="s">
        <v>691</v>
      </c>
      <c r="E11" s="272">
        <v>30</v>
      </c>
      <c r="F11" s="273">
        <v>29</v>
      </c>
      <c r="G11" s="249" t="s">
        <v>286</v>
      </c>
      <c r="H11" s="250"/>
      <c r="I11" s="250"/>
      <c r="J11" s="423"/>
      <c r="K11" s="927"/>
    </row>
    <row r="12" spans="1:11" s="44" customFormat="1" ht="25.5" customHeight="1">
      <c r="A12" s="1336"/>
      <c r="B12" s="467" t="s">
        <v>382</v>
      </c>
      <c r="C12" s="283" t="s">
        <v>692</v>
      </c>
      <c r="D12" s="284" t="s">
        <v>505</v>
      </c>
      <c r="E12" s="285">
        <v>43</v>
      </c>
      <c r="F12" s="286">
        <v>4</v>
      </c>
      <c r="G12" s="255"/>
      <c r="H12" s="256"/>
      <c r="I12" s="256" t="s">
        <v>286</v>
      </c>
      <c r="J12" s="424"/>
      <c r="K12" s="928" t="s">
        <v>693</v>
      </c>
    </row>
    <row r="13" spans="1:11" s="44" customFormat="1" ht="25.5" customHeight="1">
      <c r="A13" s="1336"/>
      <c r="B13" s="465"/>
      <c r="C13" s="263" t="s">
        <v>693</v>
      </c>
      <c r="D13" s="242" t="s">
        <v>694</v>
      </c>
      <c r="E13" s="247">
        <v>129</v>
      </c>
      <c r="F13" s="248">
        <v>121</v>
      </c>
      <c r="G13" s="253" t="s">
        <v>286</v>
      </c>
      <c r="H13" s="254"/>
      <c r="I13" s="254"/>
      <c r="J13" s="422"/>
      <c r="K13" s="453"/>
    </row>
    <row r="14" spans="1:11" s="44" customFormat="1" ht="25.5" customHeight="1">
      <c r="A14" s="1335"/>
      <c r="B14" s="466"/>
      <c r="C14" s="275" t="s">
        <v>695</v>
      </c>
      <c r="D14" s="276" t="s">
        <v>687</v>
      </c>
      <c r="E14" s="277"/>
      <c r="F14" s="278"/>
      <c r="G14" s="249"/>
      <c r="H14" s="250"/>
      <c r="I14" s="250"/>
      <c r="J14" s="423" t="s">
        <v>286</v>
      </c>
      <c r="K14" s="927"/>
    </row>
    <row r="15" spans="1:11" s="44" customFormat="1" ht="25.5" customHeight="1">
      <c r="A15" s="1333" t="s">
        <v>410</v>
      </c>
      <c r="B15" s="911" t="s">
        <v>383</v>
      </c>
      <c r="C15" s="920"/>
      <c r="D15" s="921"/>
      <c r="E15" s="915"/>
      <c r="F15" s="916"/>
      <c r="G15" s="473"/>
      <c r="H15" s="474"/>
      <c r="I15" s="474"/>
      <c r="J15" s="917"/>
      <c r="K15" s="926" t="s">
        <v>696</v>
      </c>
    </row>
    <row r="16" spans="1:11" s="44" customFormat="1" ht="18" customHeight="1">
      <c r="A16" s="1336"/>
      <c r="B16" s="465" t="s">
        <v>449</v>
      </c>
      <c r="C16" s="263" t="s">
        <v>478</v>
      </c>
      <c r="D16" s="242" t="s">
        <v>502</v>
      </c>
      <c r="E16" s="247">
        <v>1001</v>
      </c>
      <c r="F16" s="248">
        <v>62</v>
      </c>
      <c r="G16" s="253"/>
      <c r="H16" s="254"/>
      <c r="I16" s="254" t="s">
        <v>128</v>
      </c>
      <c r="J16" s="422"/>
      <c r="K16" s="453" t="s">
        <v>241</v>
      </c>
    </row>
    <row r="17" spans="1:11" s="44" customFormat="1" ht="18" customHeight="1">
      <c r="A17" s="1336"/>
      <c r="B17" s="465"/>
      <c r="C17" s="263"/>
      <c r="D17" s="242" t="s">
        <v>503</v>
      </c>
      <c r="E17" s="247">
        <v>822</v>
      </c>
      <c r="F17" s="248">
        <v>66</v>
      </c>
      <c r="G17" s="253"/>
      <c r="H17" s="254"/>
      <c r="I17" s="254" t="s">
        <v>128</v>
      </c>
      <c r="J17" s="422"/>
      <c r="K17" s="453"/>
    </row>
    <row r="18" spans="1:11" s="44" customFormat="1" ht="18" customHeight="1">
      <c r="A18" s="1335"/>
      <c r="B18" s="466"/>
      <c r="C18" s="270"/>
      <c r="D18" s="271" t="s">
        <v>504</v>
      </c>
      <c r="E18" s="272">
        <v>1569</v>
      </c>
      <c r="F18" s="273">
        <v>180</v>
      </c>
      <c r="G18" s="249"/>
      <c r="H18" s="250"/>
      <c r="I18" s="250" t="s">
        <v>128</v>
      </c>
      <c r="J18" s="423"/>
      <c r="K18" s="453"/>
    </row>
    <row r="19" spans="1:11" s="42" customFormat="1" ht="18" customHeight="1">
      <c r="A19" s="1333" t="s">
        <v>282</v>
      </c>
      <c r="B19" s="467" t="s">
        <v>385</v>
      </c>
      <c r="C19" s="283" t="s">
        <v>479</v>
      </c>
      <c r="D19" s="284" t="s">
        <v>480</v>
      </c>
      <c r="E19" s="285">
        <v>57756</v>
      </c>
      <c r="F19" s="286">
        <v>733</v>
      </c>
      <c r="G19" s="255" t="s">
        <v>128</v>
      </c>
      <c r="H19" s="256"/>
      <c r="I19" s="256"/>
      <c r="J19" s="424"/>
      <c r="K19" s="454" t="s">
        <v>242</v>
      </c>
    </row>
    <row r="20" spans="1:11" s="42" customFormat="1" ht="18" customHeight="1">
      <c r="A20" s="1334"/>
      <c r="B20" s="466"/>
      <c r="C20" s="270" t="s">
        <v>481</v>
      </c>
      <c r="D20" s="271" t="s">
        <v>482</v>
      </c>
      <c r="E20" s="272">
        <v>1377</v>
      </c>
      <c r="F20" s="273">
        <v>220</v>
      </c>
      <c r="G20" s="249"/>
      <c r="H20" s="250" t="s">
        <v>128</v>
      </c>
      <c r="I20" s="250"/>
      <c r="J20" s="423"/>
      <c r="K20" s="461"/>
    </row>
    <row r="21" spans="1:11" s="42" customFormat="1" ht="18" customHeight="1">
      <c r="A21" s="1336"/>
      <c r="B21" s="467" t="s">
        <v>447</v>
      </c>
      <c r="C21" s="287" t="s">
        <v>698</v>
      </c>
      <c r="D21" s="288" t="s">
        <v>699</v>
      </c>
      <c r="E21" s="289"/>
      <c r="F21" s="290">
        <v>189</v>
      </c>
      <c r="G21" s="255"/>
      <c r="H21" s="256" t="s">
        <v>286</v>
      </c>
      <c r="I21" s="256"/>
      <c r="J21" s="424"/>
      <c r="K21" s="454" t="s">
        <v>697</v>
      </c>
    </row>
    <row r="22" spans="1:11" s="42" customFormat="1" ht="18" customHeight="1">
      <c r="A22" s="1336"/>
      <c r="B22" s="465"/>
      <c r="C22" s="263" t="s">
        <v>700</v>
      </c>
      <c r="D22" s="242" t="s">
        <v>701</v>
      </c>
      <c r="E22" s="247"/>
      <c r="F22" s="248">
        <v>44</v>
      </c>
      <c r="G22" s="253"/>
      <c r="H22" s="254" t="s">
        <v>128</v>
      </c>
      <c r="I22" s="254"/>
      <c r="J22" s="422"/>
      <c r="K22" s="455"/>
    </row>
    <row r="23" spans="1:11" s="42" customFormat="1" ht="18" customHeight="1">
      <c r="A23" s="1336"/>
      <c r="B23" s="465"/>
      <c r="C23" s="263" t="s">
        <v>702</v>
      </c>
      <c r="D23" s="242" t="s">
        <v>703</v>
      </c>
      <c r="E23" s="247"/>
      <c r="F23" s="248">
        <v>108</v>
      </c>
      <c r="G23" s="253"/>
      <c r="H23" s="254" t="s">
        <v>128</v>
      </c>
      <c r="I23" s="254"/>
      <c r="J23" s="422"/>
      <c r="K23" s="455"/>
    </row>
    <row r="24" spans="1:11" s="42" customFormat="1" ht="18" customHeight="1">
      <c r="A24" s="1336"/>
      <c r="B24" s="465"/>
      <c r="C24" s="263" t="s">
        <v>704</v>
      </c>
      <c r="D24" s="242" t="s">
        <v>506</v>
      </c>
      <c r="E24" s="247"/>
      <c r="F24" s="248">
        <v>71</v>
      </c>
      <c r="G24" s="253"/>
      <c r="H24" s="254" t="s">
        <v>128</v>
      </c>
      <c r="I24" s="254"/>
      <c r="J24" s="422"/>
      <c r="K24" s="455"/>
    </row>
    <row r="25" spans="1:11" s="42" customFormat="1" ht="18" customHeight="1">
      <c r="A25" s="1336"/>
      <c r="B25" s="466"/>
      <c r="C25" s="270" t="s">
        <v>705</v>
      </c>
      <c r="D25" s="271" t="s">
        <v>706</v>
      </c>
      <c r="E25" s="272"/>
      <c r="F25" s="273">
        <v>52</v>
      </c>
      <c r="G25" s="249"/>
      <c r="H25" s="250" t="s">
        <v>128</v>
      </c>
      <c r="I25" s="250"/>
      <c r="J25" s="423"/>
      <c r="K25" s="461"/>
    </row>
    <row r="26" spans="1:11" s="42" customFormat="1" ht="18" customHeight="1">
      <c r="A26" s="1336"/>
      <c r="B26" s="465" t="s">
        <v>387</v>
      </c>
      <c r="C26" s="263" t="s">
        <v>483</v>
      </c>
      <c r="D26" s="242" t="s">
        <v>707</v>
      </c>
      <c r="E26" s="247">
        <v>6089</v>
      </c>
      <c r="F26" s="248">
        <v>356</v>
      </c>
      <c r="G26" s="155"/>
      <c r="H26" s="259"/>
      <c r="I26" s="259" t="s">
        <v>128</v>
      </c>
      <c r="J26" s="425"/>
      <c r="K26" s="455" t="s">
        <v>243</v>
      </c>
    </row>
    <row r="27" spans="1:11" s="42" customFormat="1" ht="18" customHeight="1">
      <c r="A27" s="1336"/>
      <c r="B27" s="465"/>
      <c r="C27" s="263" t="s">
        <v>484</v>
      </c>
      <c r="D27" s="242" t="s">
        <v>485</v>
      </c>
      <c r="E27" s="247"/>
      <c r="F27" s="248">
        <v>21</v>
      </c>
      <c r="G27" s="155"/>
      <c r="H27" s="259"/>
      <c r="I27" s="259"/>
      <c r="J27" s="425" t="s">
        <v>286</v>
      </c>
      <c r="K27" s="455"/>
    </row>
    <row r="28" spans="1:11" s="42" customFormat="1" ht="18" customHeight="1">
      <c r="A28" s="1336"/>
      <c r="B28" s="465"/>
      <c r="C28" s="263" t="s">
        <v>486</v>
      </c>
      <c r="D28" s="242" t="s">
        <v>485</v>
      </c>
      <c r="E28" s="247"/>
      <c r="F28" s="248">
        <v>91</v>
      </c>
      <c r="G28" s="155"/>
      <c r="H28" s="259"/>
      <c r="I28" s="259"/>
      <c r="J28" s="425" t="s">
        <v>286</v>
      </c>
      <c r="K28" s="455"/>
    </row>
    <row r="29" spans="1:11" s="42" customFormat="1" ht="18" customHeight="1">
      <c r="A29" s="1336"/>
      <c r="B29" s="465"/>
      <c r="C29" s="263" t="s">
        <v>487</v>
      </c>
      <c r="D29" s="242" t="s">
        <v>708</v>
      </c>
      <c r="E29" s="247">
        <v>495</v>
      </c>
      <c r="F29" s="248">
        <v>466</v>
      </c>
      <c r="G29" s="155"/>
      <c r="H29" s="259"/>
      <c r="I29" s="259"/>
      <c r="J29" s="425" t="s">
        <v>286</v>
      </c>
      <c r="K29" s="455"/>
    </row>
    <row r="30" spans="1:11" s="42" customFormat="1" ht="18" customHeight="1">
      <c r="A30" s="1336"/>
      <c r="B30" s="466"/>
      <c r="C30" s="270"/>
      <c r="D30" s="271" t="s">
        <v>709</v>
      </c>
      <c r="E30" s="272">
        <v>495</v>
      </c>
      <c r="F30" s="273">
        <v>282</v>
      </c>
      <c r="G30" s="202"/>
      <c r="H30" s="929"/>
      <c r="I30" s="929"/>
      <c r="J30" s="930" t="s">
        <v>286</v>
      </c>
      <c r="K30" s="461"/>
    </row>
    <row r="31" spans="1:11" s="42" customFormat="1" ht="18" customHeight="1">
      <c r="A31" s="1336"/>
      <c r="B31" s="467" t="s">
        <v>456</v>
      </c>
      <c r="C31" s="283" t="s">
        <v>710</v>
      </c>
      <c r="D31" s="284" t="s">
        <v>711</v>
      </c>
      <c r="E31" s="285">
        <v>326</v>
      </c>
      <c r="F31" s="286">
        <v>123</v>
      </c>
      <c r="G31" s="255"/>
      <c r="H31" s="256" t="s">
        <v>676</v>
      </c>
      <c r="I31" s="256"/>
      <c r="J31" s="424"/>
      <c r="K31" s="454" t="s">
        <v>244</v>
      </c>
    </row>
    <row r="32" spans="1:11" s="42" customFormat="1" ht="18" customHeight="1">
      <c r="A32" s="1336"/>
      <c r="B32" s="465"/>
      <c r="C32" s="263" t="s">
        <v>24</v>
      </c>
      <c r="D32" s="242" t="s">
        <v>589</v>
      </c>
      <c r="E32" s="247" t="s">
        <v>712</v>
      </c>
      <c r="F32" s="248">
        <v>425</v>
      </c>
      <c r="G32" s="253"/>
      <c r="H32" s="254"/>
      <c r="I32" s="254" t="s">
        <v>286</v>
      </c>
      <c r="J32" s="422"/>
      <c r="K32" s="455"/>
    </row>
    <row r="33" spans="1:11" s="42" customFormat="1" ht="18" customHeight="1">
      <c r="A33" s="1336"/>
      <c r="B33" s="465"/>
      <c r="C33" s="263" t="s">
        <v>713</v>
      </c>
      <c r="D33" s="242" t="s">
        <v>714</v>
      </c>
      <c r="E33" s="247">
        <v>149</v>
      </c>
      <c r="F33" s="248">
        <v>120</v>
      </c>
      <c r="G33" s="253"/>
      <c r="H33" s="254" t="s">
        <v>128</v>
      </c>
      <c r="I33" s="254"/>
      <c r="J33" s="422"/>
      <c r="K33" s="455"/>
    </row>
    <row r="34" spans="1:11" s="42" customFormat="1" ht="18" customHeight="1">
      <c r="A34" s="1336"/>
      <c r="B34" s="466"/>
      <c r="C34" s="270" t="s">
        <v>24</v>
      </c>
      <c r="D34" s="271" t="s">
        <v>715</v>
      </c>
      <c r="E34" s="272" t="s">
        <v>712</v>
      </c>
      <c r="F34" s="273">
        <v>40</v>
      </c>
      <c r="G34" s="249"/>
      <c r="H34" s="250"/>
      <c r="I34" s="250" t="s">
        <v>286</v>
      </c>
      <c r="J34" s="423"/>
      <c r="K34" s="461"/>
    </row>
    <row r="35" spans="1:11" s="42" customFormat="1" ht="18" customHeight="1">
      <c r="A35" s="1336"/>
      <c r="B35" s="467" t="s">
        <v>475</v>
      </c>
      <c r="C35" s="283" t="s">
        <v>716</v>
      </c>
      <c r="D35" s="284" t="s">
        <v>714</v>
      </c>
      <c r="E35" s="285">
        <v>394</v>
      </c>
      <c r="F35" s="286">
        <v>106</v>
      </c>
      <c r="G35" s="255"/>
      <c r="H35" s="256" t="s">
        <v>128</v>
      </c>
      <c r="I35" s="256"/>
      <c r="J35" s="424"/>
      <c r="K35" s="454" t="s">
        <v>717</v>
      </c>
    </row>
    <row r="36" spans="1:11" s="42" customFormat="1" ht="18" customHeight="1">
      <c r="A36" s="1336"/>
      <c r="B36" s="465"/>
      <c r="C36" s="263" t="s">
        <v>24</v>
      </c>
      <c r="D36" s="242" t="s">
        <v>718</v>
      </c>
      <c r="E36" s="274"/>
      <c r="F36" s="248">
        <v>932</v>
      </c>
      <c r="G36" s="253"/>
      <c r="H36" s="254" t="s">
        <v>286</v>
      </c>
      <c r="I36" s="254" t="s">
        <v>286</v>
      </c>
      <c r="J36" s="422"/>
      <c r="K36" s="455"/>
    </row>
    <row r="37" spans="1:11" s="42" customFormat="1" ht="18" customHeight="1">
      <c r="A37" s="1336"/>
      <c r="B37" s="466"/>
      <c r="C37" s="270" t="s">
        <v>719</v>
      </c>
      <c r="D37" s="271"/>
      <c r="E37" s="272"/>
      <c r="F37" s="273">
        <v>51</v>
      </c>
      <c r="G37" s="249"/>
      <c r="H37" s="250" t="s">
        <v>128</v>
      </c>
      <c r="I37" s="250"/>
      <c r="J37" s="423"/>
      <c r="K37" s="461"/>
    </row>
    <row r="38" spans="1:11" s="44" customFormat="1" ht="25.5" customHeight="1">
      <c r="A38" s="1336"/>
      <c r="B38" s="467" t="s">
        <v>439</v>
      </c>
      <c r="C38" s="931" t="s">
        <v>489</v>
      </c>
      <c r="D38" s="288"/>
      <c r="E38" s="289">
        <v>224</v>
      </c>
      <c r="F38" s="290">
        <v>90</v>
      </c>
      <c r="G38" s="255" t="s">
        <v>286</v>
      </c>
      <c r="H38" s="256"/>
      <c r="I38" s="256"/>
      <c r="J38" s="424"/>
      <c r="K38" s="459"/>
    </row>
    <row r="39" spans="1:11" s="44" customFormat="1" ht="25.5" customHeight="1">
      <c r="A39" s="1336"/>
      <c r="B39" s="466"/>
      <c r="C39" s="932" t="s">
        <v>720</v>
      </c>
      <c r="D39" s="276"/>
      <c r="E39" s="277"/>
      <c r="F39" s="278">
        <v>76</v>
      </c>
      <c r="G39" s="249"/>
      <c r="H39" s="250"/>
      <c r="I39" s="250" t="s">
        <v>286</v>
      </c>
      <c r="J39" s="423"/>
      <c r="K39" s="933"/>
    </row>
    <row r="40" spans="1:11" s="44" customFormat="1" ht="25.5" customHeight="1">
      <c r="A40" s="1336"/>
      <c r="B40" s="467" t="s">
        <v>389</v>
      </c>
      <c r="C40" s="283" t="s">
        <v>490</v>
      </c>
      <c r="D40" s="284" t="s">
        <v>491</v>
      </c>
      <c r="E40" s="285">
        <v>6003</v>
      </c>
      <c r="F40" s="286">
        <v>388</v>
      </c>
      <c r="G40" s="255"/>
      <c r="H40" s="256"/>
      <c r="I40" s="256" t="s">
        <v>128</v>
      </c>
      <c r="J40" s="424"/>
      <c r="K40" s="459" t="s">
        <v>245</v>
      </c>
    </row>
    <row r="41" spans="1:11" s="44" customFormat="1" ht="25.5" customHeight="1">
      <c r="A41" s="1336"/>
      <c r="B41" s="465"/>
      <c r="C41" s="263" t="s">
        <v>721</v>
      </c>
      <c r="D41" s="242" t="s">
        <v>722</v>
      </c>
      <c r="E41" s="247">
        <v>354</v>
      </c>
      <c r="F41" s="248">
        <v>16</v>
      </c>
      <c r="G41" s="253"/>
      <c r="H41" s="254"/>
      <c r="I41" s="254" t="s">
        <v>286</v>
      </c>
      <c r="J41" s="422"/>
      <c r="K41" s="456"/>
    </row>
    <row r="42" spans="1:11" s="44" customFormat="1" ht="25.5" customHeight="1">
      <c r="A42" s="1336"/>
      <c r="B42" s="466"/>
      <c r="C42" s="270"/>
      <c r="D42" s="271" t="s">
        <v>722</v>
      </c>
      <c r="E42" s="272">
        <v>315</v>
      </c>
      <c r="F42" s="273">
        <v>31</v>
      </c>
      <c r="G42" s="249"/>
      <c r="H42" s="250"/>
      <c r="I42" s="250"/>
      <c r="J42" s="423" t="s">
        <v>286</v>
      </c>
      <c r="K42" s="933"/>
    </row>
    <row r="43" spans="1:11" s="42" customFormat="1" ht="29.25" customHeight="1">
      <c r="A43" s="1336"/>
      <c r="B43" s="465" t="s">
        <v>440</v>
      </c>
      <c r="C43" s="263" t="s">
        <v>723</v>
      </c>
      <c r="D43" s="242" t="s">
        <v>724</v>
      </c>
      <c r="E43" s="247">
        <v>21551</v>
      </c>
      <c r="F43" s="248">
        <v>546</v>
      </c>
      <c r="G43" s="253"/>
      <c r="H43" s="254"/>
      <c r="I43" s="254" t="s">
        <v>128</v>
      </c>
      <c r="J43" s="422"/>
      <c r="K43" s="456" t="s">
        <v>246</v>
      </c>
    </row>
    <row r="44" spans="1:11" s="42" customFormat="1" ht="29.25" customHeight="1">
      <c r="A44" s="1336"/>
      <c r="B44" s="465"/>
      <c r="C44" s="263" t="s">
        <v>725</v>
      </c>
      <c r="D44" s="242" t="s">
        <v>419</v>
      </c>
      <c r="E44" s="247">
        <v>426</v>
      </c>
      <c r="F44" s="248">
        <v>208</v>
      </c>
      <c r="G44" s="253"/>
      <c r="H44" s="254"/>
      <c r="I44" s="254" t="s">
        <v>286</v>
      </c>
      <c r="J44" s="422"/>
      <c r="K44" s="456"/>
    </row>
    <row r="45" spans="1:11" s="42" customFormat="1" ht="18" customHeight="1">
      <c r="A45" s="1336"/>
      <c r="B45" s="465"/>
      <c r="C45" s="263" t="s">
        <v>726</v>
      </c>
      <c r="D45" s="242" t="s">
        <v>727</v>
      </c>
      <c r="E45" s="247">
        <v>303</v>
      </c>
      <c r="F45" s="248">
        <v>35</v>
      </c>
      <c r="G45" s="253" t="s">
        <v>286</v>
      </c>
      <c r="H45" s="254"/>
      <c r="I45" s="254"/>
      <c r="J45" s="422"/>
      <c r="K45" s="456"/>
    </row>
    <row r="46" spans="1:11" s="42" customFormat="1" ht="18" customHeight="1">
      <c r="A46" s="1335"/>
      <c r="B46" s="466"/>
      <c r="C46" s="270" t="s">
        <v>728</v>
      </c>
      <c r="D46" s="271" t="s">
        <v>493</v>
      </c>
      <c r="E46" s="272"/>
      <c r="F46" s="273">
        <v>111</v>
      </c>
      <c r="G46" s="249"/>
      <c r="H46" s="250"/>
      <c r="I46" s="250"/>
      <c r="J46" s="423" t="s">
        <v>286</v>
      </c>
      <c r="K46" s="456"/>
    </row>
    <row r="47" spans="1:11" s="44" customFormat="1" ht="25.5" customHeight="1">
      <c r="A47" s="1333" t="s">
        <v>133</v>
      </c>
      <c r="B47" s="465" t="s">
        <v>391</v>
      </c>
      <c r="C47" s="263" t="s">
        <v>494</v>
      </c>
      <c r="D47" s="242" t="s">
        <v>495</v>
      </c>
      <c r="E47" s="247">
        <v>3626</v>
      </c>
      <c r="F47" s="248">
        <v>158</v>
      </c>
      <c r="G47" s="253"/>
      <c r="H47" s="254"/>
      <c r="I47" s="254" t="s">
        <v>128</v>
      </c>
      <c r="J47" s="422"/>
      <c r="K47" s="457"/>
    </row>
    <row r="48" spans="1:11" s="44" customFormat="1" ht="25.5" customHeight="1">
      <c r="A48" s="1335"/>
      <c r="B48" s="464" t="s">
        <v>441</v>
      </c>
      <c r="C48" s="239"/>
      <c r="D48" s="240"/>
      <c r="E48" s="243"/>
      <c r="F48" s="244"/>
      <c r="G48" s="251"/>
      <c r="H48" s="252"/>
      <c r="I48" s="252"/>
      <c r="J48" s="421"/>
      <c r="K48" s="458" t="s">
        <v>729</v>
      </c>
    </row>
    <row r="49" spans="1:11" s="44" customFormat="1" ht="36" customHeight="1">
      <c r="A49" s="1333" t="s">
        <v>413</v>
      </c>
      <c r="B49" s="468" t="s">
        <v>393</v>
      </c>
      <c r="C49" s="283" t="s">
        <v>590</v>
      </c>
      <c r="D49" s="284" t="s">
        <v>510</v>
      </c>
      <c r="E49" s="285"/>
      <c r="F49" s="286">
        <v>1284</v>
      </c>
      <c r="G49" s="255" t="s">
        <v>128</v>
      </c>
      <c r="H49" s="256"/>
      <c r="I49" s="256"/>
      <c r="J49" s="938"/>
      <c r="K49" s="459"/>
    </row>
    <row r="50" spans="1:11" s="44" customFormat="1" ht="18" customHeight="1">
      <c r="A50" s="1334"/>
      <c r="B50" s="469"/>
      <c r="C50" s="263" t="s">
        <v>511</v>
      </c>
      <c r="D50" s="242" t="s">
        <v>589</v>
      </c>
      <c r="E50" s="247">
        <v>80</v>
      </c>
      <c r="F50" s="248">
        <v>108</v>
      </c>
      <c r="G50" s="253"/>
      <c r="H50" s="254" t="s">
        <v>128</v>
      </c>
      <c r="I50" s="254"/>
      <c r="J50" s="939"/>
      <c r="K50" s="456"/>
    </row>
    <row r="51" spans="1:11" s="44" customFormat="1" ht="18" customHeight="1">
      <c r="A51" s="1334"/>
      <c r="B51" s="941"/>
      <c r="C51" s="270" t="s">
        <v>507</v>
      </c>
      <c r="D51" s="271" t="s">
        <v>485</v>
      </c>
      <c r="E51" s="272"/>
      <c r="F51" s="273">
        <v>72</v>
      </c>
      <c r="G51" s="249" t="s">
        <v>128</v>
      </c>
      <c r="H51" s="250"/>
      <c r="I51" s="250"/>
      <c r="J51" s="940"/>
      <c r="K51" s="933"/>
    </row>
    <row r="52" spans="1:11" s="44" customFormat="1" ht="25.5" customHeight="1">
      <c r="A52" s="1335"/>
      <c r="B52" s="466" t="s">
        <v>394</v>
      </c>
      <c r="C52" s="270" t="s">
        <v>488</v>
      </c>
      <c r="D52" s="271" t="s">
        <v>591</v>
      </c>
      <c r="E52" s="272">
        <v>9072</v>
      </c>
      <c r="F52" s="273">
        <v>50</v>
      </c>
      <c r="G52" s="249"/>
      <c r="H52" s="250" t="s">
        <v>128</v>
      </c>
      <c r="I52" s="250"/>
      <c r="J52" s="423"/>
      <c r="K52" s="933" t="s">
        <v>730</v>
      </c>
    </row>
    <row r="53" spans="1:11" s="44" customFormat="1" ht="18" customHeight="1">
      <c r="A53" s="1333" t="s">
        <v>281</v>
      </c>
      <c r="B53" s="911" t="s">
        <v>397</v>
      </c>
      <c r="C53" s="922" t="s">
        <v>732</v>
      </c>
      <c r="D53" s="923" t="s">
        <v>733</v>
      </c>
      <c r="E53" s="924">
        <v>770</v>
      </c>
      <c r="F53" s="925">
        <v>774</v>
      </c>
      <c r="G53" s="473"/>
      <c r="H53" s="474" t="s">
        <v>286</v>
      </c>
      <c r="I53" s="474"/>
      <c r="J53" s="917"/>
      <c r="K53" s="942" t="s">
        <v>731</v>
      </c>
    </row>
    <row r="54" spans="1:11" s="44" customFormat="1" ht="18" customHeight="1">
      <c r="A54" s="1336"/>
      <c r="B54" s="467" t="s">
        <v>395</v>
      </c>
      <c r="C54" s="283" t="s">
        <v>496</v>
      </c>
      <c r="D54" s="284" t="s">
        <v>588</v>
      </c>
      <c r="E54" s="285">
        <v>9593</v>
      </c>
      <c r="F54" s="286">
        <v>949</v>
      </c>
      <c r="G54" s="255"/>
      <c r="H54" s="256"/>
      <c r="I54" s="256" t="s">
        <v>128</v>
      </c>
      <c r="J54" s="424"/>
      <c r="K54" s="454"/>
    </row>
    <row r="55" spans="1:11" s="44" customFormat="1" ht="18" customHeight="1">
      <c r="A55" s="1336"/>
      <c r="B55" s="466"/>
      <c r="C55" s="270" t="s">
        <v>497</v>
      </c>
      <c r="D55" s="271" t="s">
        <v>498</v>
      </c>
      <c r="E55" s="272"/>
      <c r="F55" s="273">
        <v>571</v>
      </c>
      <c r="G55" s="249"/>
      <c r="H55" s="250"/>
      <c r="I55" s="250" t="s">
        <v>128</v>
      </c>
      <c r="J55" s="423"/>
      <c r="K55" s="461"/>
    </row>
    <row r="56" spans="1:11" s="44" customFormat="1" ht="18" customHeight="1">
      <c r="A56" s="1336"/>
      <c r="B56" s="467" t="s">
        <v>396</v>
      </c>
      <c r="C56" s="283" t="s">
        <v>734</v>
      </c>
      <c r="D56" s="284" t="s">
        <v>121</v>
      </c>
      <c r="E56" s="285"/>
      <c r="F56" s="286">
        <v>85</v>
      </c>
      <c r="G56" s="255" t="s">
        <v>286</v>
      </c>
      <c r="H56" s="256"/>
      <c r="I56" s="256"/>
      <c r="J56" s="424"/>
      <c r="K56" s="454" t="s">
        <v>247</v>
      </c>
    </row>
    <row r="57" spans="1:11" s="44" customFormat="1" ht="18" customHeight="1">
      <c r="A57" s="1336"/>
      <c r="B57" s="465"/>
      <c r="C57" s="263" t="s">
        <v>735</v>
      </c>
      <c r="D57" s="242" t="s">
        <v>736</v>
      </c>
      <c r="E57" s="247"/>
      <c r="F57" s="248">
        <v>26</v>
      </c>
      <c r="G57" s="253"/>
      <c r="H57" s="254"/>
      <c r="I57" s="254"/>
      <c r="J57" s="422" t="s">
        <v>286</v>
      </c>
      <c r="K57" s="455"/>
    </row>
    <row r="58" spans="1:11" s="44" customFormat="1" ht="18" customHeight="1">
      <c r="A58" s="1336"/>
      <c r="B58" s="466"/>
      <c r="C58" s="270" t="s">
        <v>737</v>
      </c>
      <c r="D58" s="271" t="s">
        <v>715</v>
      </c>
      <c r="E58" s="272">
        <v>1133</v>
      </c>
      <c r="F58" s="273">
        <v>394</v>
      </c>
      <c r="G58" s="249"/>
      <c r="H58" s="250"/>
      <c r="I58" s="250"/>
      <c r="J58" s="423"/>
      <c r="K58" s="461"/>
    </row>
    <row r="59" spans="1:11" s="44" customFormat="1" ht="25.5" customHeight="1">
      <c r="A59" s="1336"/>
      <c r="B59" s="466" t="s">
        <v>471</v>
      </c>
      <c r="C59" s="270" t="s">
        <v>738</v>
      </c>
      <c r="D59" s="271" t="s">
        <v>739</v>
      </c>
      <c r="E59" s="272"/>
      <c r="F59" s="273">
        <v>71</v>
      </c>
      <c r="G59" s="249" t="s">
        <v>128</v>
      </c>
      <c r="H59" s="250"/>
      <c r="I59" s="250"/>
      <c r="J59" s="423"/>
      <c r="K59" s="461" t="s">
        <v>368</v>
      </c>
    </row>
    <row r="60" spans="1:11" s="44" customFormat="1" ht="25.5" customHeight="1">
      <c r="A60" s="1336"/>
      <c r="B60" s="911" t="s">
        <v>398</v>
      </c>
      <c r="C60" s="922" t="s">
        <v>478</v>
      </c>
      <c r="D60" s="923" t="s">
        <v>592</v>
      </c>
      <c r="E60" s="924">
        <v>751</v>
      </c>
      <c r="F60" s="925">
        <v>112</v>
      </c>
      <c r="G60" s="473"/>
      <c r="H60" s="474"/>
      <c r="I60" s="474" t="s">
        <v>128</v>
      </c>
      <c r="J60" s="917"/>
      <c r="K60" s="942" t="s">
        <v>288</v>
      </c>
    </row>
    <row r="61" spans="1:11" s="44" customFormat="1" ht="18" customHeight="1">
      <c r="A61" s="1335"/>
      <c r="B61" s="466" t="s">
        <v>472</v>
      </c>
      <c r="C61" s="943" t="s">
        <v>740</v>
      </c>
      <c r="D61" s="271" t="s">
        <v>741</v>
      </c>
      <c r="E61" s="272">
        <v>2799</v>
      </c>
      <c r="F61" s="273">
        <v>17</v>
      </c>
      <c r="G61" s="249"/>
      <c r="H61" s="250"/>
      <c r="I61" s="250"/>
      <c r="J61" s="423" t="s">
        <v>676</v>
      </c>
      <c r="K61" s="461"/>
    </row>
    <row r="62" spans="1:11" s="44" customFormat="1" ht="25.5" customHeight="1">
      <c r="A62" s="1333" t="s">
        <v>280</v>
      </c>
      <c r="B62" s="911" t="s">
        <v>400</v>
      </c>
      <c r="C62" s="920"/>
      <c r="D62" s="944"/>
      <c r="E62" s="915"/>
      <c r="F62" s="916"/>
      <c r="G62" s="473"/>
      <c r="H62" s="474"/>
      <c r="I62" s="474"/>
      <c r="J62" s="917"/>
      <c r="K62" s="942" t="s">
        <v>248</v>
      </c>
    </row>
    <row r="63" spans="1:11" s="44" customFormat="1" ht="25.5" customHeight="1">
      <c r="A63" s="1334"/>
      <c r="B63" s="954" t="s">
        <v>399</v>
      </c>
      <c r="C63" s="955" t="s">
        <v>742</v>
      </c>
      <c r="D63" s="956" t="s">
        <v>743</v>
      </c>
      <c r="E63" s="957"/>
      <c r="F63" s="958">
        <v>1121</v>
      </c>
      <c r="G63" s="959"/>
      <c r="H63" s="960" t="s">
        <v>286</v>
      </c>
      <c r="I63" s="960"/>
      <c r="J63" s="961"/>
      <c r="K63" s="459"/>
    </row>
    <row r="64" spans="1:11" s="44" customFormat="1" ht="25.5" customHeight="1">
      <c r="A64" s="1334"/>
      <c r="B64" s="945"/>
      <c r="C64" s="946" t="s">
        <v>744</v>
      </c>
      <c r="D64" s="953" t="s">
        <v>745</v>
      </c>
      <c r="E64" s="947"/>
      <c r="F64" s="948">
        <v>76</v>
      </c>
      <c r="G64" s="949" t="s">
        <v>286</v>
      </c>
      <c r="H64" s="950"/>
      <c r="I64" s="950"/>
      <c r="J64" s="951"/>
      <c r="K64" s="456"/>
    </row>
    <row r="65" spans="1:11" s="44" customFormat="1" ht="36.75" customHeight="1">
      <c r="A65" s="1336"/>
      <c r="B65" s="962"/>
      <c r="C65" s="943" t="s">
        <v>746</v>
      </c>
      <c r="D65" s="963" t="s">
        <v>747</v>
      </c>
      <c r="E65" s="964">
        <v>24</v>
      </c>
      <c r="F65" s="965">
        <v>23</v>
      </c>
      <c r="G65" s="966"/>
      <c r="H65" s="967" t="s">
        <v>128</v>
      </c>
      <c r="I65" s="967"/>
      <c r="J65" s="968"/>
      <c r="K65" s="933"/>
    </row>
    <row r="66" spans="1:11" s="44" customFormat="1" ht="25.5" customHeight="1">
      <c r="A66" s="1336"/>
      <c r="B66" s="911" t="s">
        <v>401</v>
      </c>
      <c r="C66" s="920" t="s">
        <v>748</v>
      </c>
      <c r="D66" s="969" t="s">
        <v>121</v>
      </c>
      <c r="E66" s="915"/>
      <c r="F66" s="916">
        <v>55</v>
      </c>
      <c r="G66" s="473" t="s">
        <v>286</v>
      </c>
      <c r="H66" s="474"/>
      <c r="I66" s="474"/>
      <c r="J66" s="917"/>
      <c r="K66" s="942"/>
    </row>
    <row r="67" spans="1:11" s="44" customFormat="1" ht="25.5" customHeight="1">
      <c r="A67" s="1336"/>
      <c r="B67" s="911" t="s">
        <v>402</v>
      </c>
      <c r="C67" s="922" t="s">
        <v>508</v>
      </c>
      <c r="D67" s="969" t="s">
        <v>750</v>
      </c>
      <c r="E67" s="915">
        <v>470</v>
      </c>
      <c r="F67" s="916">
        <v>450</v>
      </c>
      <c r="G67" s="473"/>
      <c r="H67" s="474" t="s">
        <v>128</v>
      </c>
      <c r="I67" s="474"/>
      <c r="J67" s="917"/>
      <c r="K67" s="942"/>
    </row>
    <row r="68" spans="1:11" s="44" customFormat="1" ht="25.5" customHeight="1">
      <c r="A68" s="1336"/>
      <c r="B68" s="467" t="s">
        <v>455</v>
      </c>
      <c r="C68" s="283" t="s">
        <v>499</v>
      </c>
      <c r="D68" s="956" t="s">
        <v>749</v>
      </c>
      <c r="E68" s="289">
        <v>760</v>
      </c>
      <c r="F68" s="290">
        <v>40</v>
      </c>
      <c r="G68" s="255"/>
      <c r="H68" s="256"/>
      <c r="I68" s="256" t="s">
        <v>128</v>
      </c>
      <c r="J68" s="424"/>
      <c r="K68" s="454"/>
    </row>
    <row r="69" spans="1:11" s="44" customFormat="1" ht="25.5" customHeight="1">
      <c r="A69" s="1336"/>
      <c r="B69" s="465"/>
      <c r="C69" s="263" t="s">
        <v>751</v>
      </c>
      <c r="D69" s="953" t="s">
        <v>752</v>
      </c>
      <c r="E69" s="936">
        <v>33</v>
      </c>
      <c r="F69" s="937">
        <v>28</v>
      </c>
      <c r="G69" s="253" t="s">
        <v>286</v>
      </c>
      <c r="H69" s="254"/>
      <c r="I69" s="254"/>
      <c r="J69" s="422"/>
      <c r="K69" s="455"/>
    </row>
    <row r="70" spans="1:11" s="44" customFormat="1" ht="25.5" customHeight="1">
      <c r="A70" s="1336"/>
      <c r="B70" s="466"/>
      <c r="C70" s="270" t="s">
        <v>753</v>
      </c>
      <c r="D70" s="963" t="s">
        <v>754</v>
      </c>
      <c r="E70" s="277">
        <v>11</v>
      </c>
      <c r="F70" s="278">
        <v>7</v>
      </c>
      <c r="G70" s="249" t="s">
        <v>286</v>
      </c>
      <c r="H70" s="250"/>
      <c r="I70" s="250"/>
      <c r="J70" s="423"/>
      <c r="K70" s="461"/>
    </row>
    <row r="71" spans="1:11" s="44" customFormat="1" ht="25.5" customHeight="1">
      <c r="A71" s="1336"/>
      <c r="B71" s="463" t="s">
        <v>460</v>
      </c>
      <c r="C71" s="241"/>
      <c r="D71" s="952"/>
      <c r="E71" s="245"/>
      <c r="F71" s="246"/>
      <c r="G71" s="257"/>
      <c r="H71" s="258"/>
      <c r="I71" s="258"/>
      <c r="J71" s="420"/>
      <c r="K71" s="970"/>
    </row>
    <row r="72" spans="1:11" s="282" customFormat="1" ht="25.5" customHeight="1">
      <c r="A72" s="1335"/>
      <c r="B72" s="470" t="s">
        <v>474</v>
      </c>
      <c r="C72" s="279" t="s">
        <v>478</v>
      </c>
      <c r="D72" s="440" t="s">
        <v>755</v>
      </c>
      <c r="E72" s="441">
        <v>11093</v>
      </c>
      <c r="F72" s="442">
        <v>14</v>
      </c>
      <c r="G72" s="280" t="s">
        <v>128</v>
      </c>
      <c r="H72" s="281"/>
      <c r="I72" s="281"/>
      <c r="J72" s="426"/>
      <c r="K72" s="460"/>
    </row>
    <row r="73" spans="1:11" s="44" customFormat="1" ht="18" customHeight="1">
      <c r="A73" s="1331" t="s">
        <v>403</v>
      </c>
      <c r="B73" s="1332"/>
      <c r="C73" s="283" t="s">
        <v>478</v>
      </c>
      <c r="D73" s="284" t="s">
        <v>492</v>
      </c>
      <c r="E73" s="285">
        <v>202911</v>
      </c>
      <c r="F73" s="286">
        <v>1183</v>
      </c>
      <c r="G73" s="260" t="s">
        <v>128</v>
      </c>
      <c r="H73" s="261"/>
      <c r="I73" s="261" t="s">
        <v>128</v>
      </c>
      <c r="J73" s="427"/>
      <c r="K73" s="454" t="s">
        <v>249</v>
      </c>
    </row>
    <row r="74" spans="1:11" s="44" customFormat="1" ht="20.25" customHeight="1">
      <c r="A74" s="1331" t="s">
        <v>404</v>
      </c>
      <c r="B74" s="1332"/>
      <c r="C74" s="287" t="s">
        <v>501</v>
      </c>
      <c r="D74" s="288" t="s">
        <v>739</v>
      </c>
      <c r="E74" s="289">
        <v>426732</v>
      </c>
      <c r="F74" s="290">
        <v>2063</v>
      </c>
      <c r="G74" s="255"/>
      <c r="H74" s="256"/>
      <c r="I74" s="256" t="s">
        <v>286</v>
      </c>
      <c r="J74" s="424"/>
      <c r="K74" s="454" t="s">
        <v>292</v>
      </c>
    </row>
    <row r="75" spans="1:11" s="44" customFormat="1" ht="20.25" customHeight="1">
      <c r="A75" s="465"/>
      <c r="B75" s="471"/>
      <c r="C75" s="934" t="s">
        <v>725</v>
      </c>
      <c r="D75" s="935" t="s">
        <v>756</v>
      </c>
      <c r="E75" s="936">
        <v>7271</v>
      </c>
      <c r="F75" s="937">
        <v>3081</v>
      </c>
      <c r="G75" s="253"/>
      <c r="H75" s="254"/>
      <c r="I75" s="254" t="s">
        <v>286</v>
      </c>
      <c r="J75" s="422"/>
      <c r="K75" s="455"/>
    </row>
    <row r="76" spans="1:11" s="44" customFormat="1" ht="18" customHeight="1">
      <c r="A76" s="466"/>
      <c r="B76" s="472"/>
      <c r="C76" s="275" t="s">
        <v>757</v>
      </c>
      <c r="D76" s="276" t="s">
        <v>500</v>
      </c>
      <c r="E76" s="277">
        <v>4463</v>
      </c>
      <c r="F76" s="278">
        <v>3151</v>
      </c>
      <c r="G76" s="249"/>
      <c r="H76" s="250" t="s">
        <v>286</v>
      </c>
      <c r="I76" s="250"/>
      <c r="J76" s="423"/>
      <c r="K76" s="462"/>
    </row>
    <row r="77" spans="11:14" ht="12.75" customHeight="1">
      <c r="K77" s="262"/>
      <c r="N77" s="29"/>
    </row>
    <row r="78" spans="1:14" ht="14.25">
      <c r="A78" s="264"/>
      <c r="K78" s="262"/>
      <c r="N78" s="29"/>
    </row>
    <row r="79" spans="11:14" ht="13.5">
      <c r="K79" s="262"/>
      <c r="N79" s="29"/>
    </row>
    <row r="80" ht="13.5">
      <c r="K80" s="262"/>
    </row>
    <row r="81" ht="13.5">
      <c r="K81" s="262"/>
    </row>
    <row r="82" ht="13.5">
      <c r="K82" s="262"/>
    </row>
    <row r="83" ht="13.5">
      <c r="K83" s="262"/>
    </row>
    <row r="84" ht="13.5">
      <c r="K84" s="262"/>
    </row>
    <row r="85" ht="13.5">
      <c r="K85" s="262"/>
    </row>
    <row r="86" ht="13.5">
      <c r="K86" s="262"/>
    </row>
    <row r="87" ht="13.5">
      <c r="K87" s="262"/>
    </row>
    <row r="88" ht="13.5">
      <c r="K88" s="262"/>
    </row>
    <row r="89" ht="13.5">
      <c r="K89" s="262"/>
    </row>
    <row r="90" ht="13.5">
      <c r="K90" s="262"/>
    </row>
    <row r="91" ht="13.5">
      <c r="K91" s="262"/>
    </row>
    <row r="92" ht="13.5">
      <c r="K92" s="262"/>
    </row>
    <row r="93" ht="13.5">
      <c r="K93" s="262"/>
    </row>
    <row r="94" ht="13.5">
      <c r="K94" s="262"/>
    </row>
    <row r="95" ht="13.5">
      <c r="K95" s="262"/>
    </row>
    <row r="96" ht="13.5">
      <c r="K96" s="262"/>
    </row>
    <row r="97" ht="13.5">
      <c r="K97" s="262"/>
    </row>
    <row r="98" ht="13.5">
      <c r="K98" s="262"/>
    </row>
    <row r="99" ht="13.5">
      <c r="K99" s="428"/>
    </row>
    <row r="100" ht="13.5">
      <c r="K100" s="262"/>
    </row>
    <row r="101" ht="13.5">
      <c r="K101" s="262"/>
    </row>
    <row r="102" ht="13.5">
      <c r="K102" s="262"/>
    </row>
    <row r="103" ht="13.5">
      <c r="K103" s="42"/>
    </row>
    <row r="104" ht="13.5">
      <c r="K104" s="42"/>
    </row>
  </sheetData>
  <sheetProtection/>
  <mergeCells count="17">
    <mergeCell ref="A3:A4"/>
    <mergeCell ref="B3:B4"/>
    <mergeCell ref="K3:K4"/>
    <mergeCell ref="A15:A18"/>
    <mergeCell ref="G3:J3"/>
    <mergeCell ref="C3:C4"/>
    <mergeCell ref="D3:D4"/>
    <mergeCell ref="E3:E4"/>
    <mergeCell ref="F3:F4"/>
    <mergeCell ref="A74:B74"/>
    <mergeCell ref="A49:A52"/>
    <mergeCell ref="A47:A48"/>
    <mergeCell ref="A5:A14"/>
    <mergeCell ref="A62:A72"/>
    <mergeCell ref="A73:B73"/>
    <mergeCell ref="A53:A61"/>
    <mergeCell ref="A19:A46"/>
  </mergeCells>
  <dataValidations count="1">
    <dataValidation allowBlank="1" showErrorMessage="1" sqref="K71 K35:K37"/>
  </dataValidations>
  <printOptions horizontalCentered="1" verticalCentered="1"/>
  <pageMargins left="0.5905511811023623" right="0.5905511811023623" top="0.5905511811023623" bottom="0.5905511811023623" header="0.5118110236220472" footer="0.3937007874015748"/>
  <pageSetup fitToHeight="1" fitToWidth="1" horizontalDpi="600" verticalDpi="600" orientation="portrait" paperSize="9" scale="47" r:id="rId1"/>
  <headerFooter alignWithMargins="0">
    <oddFooter>&amp;C&amp;14－9－</oddFooter>
  </headerFooter>
</worksheet>
</file>

<file path=xl/worksheets/sheet6.xml><?xml version="1.0" encoding="utf-8"?>
<worksheet xmlns="http://schemas.openxmlformats.org/spreadsheetml/2006/main" xmlns:r="http://schemas.openxmlformats.org/officeDocument/2006/relationships">
  <sheetPr>
    <tabColor indexed="45"/>
    <pageSetUpPr fitToPage="1"/>
  </sheetPr>
  <dimension ref="A1:L45"/>
  <sheetViews>
    <sheetView view="pageBreakPreview" zoomScale="75" zoomScaleNormal="75" zoomScaleSheetLayoutView="75" zoomScalePageLayoutView="0" workbookViewId="0" topLeftCell="A1">
      <pane xSplit="2" ySplit="6" topLeftCell="C7"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3.5"/>
  <cols>
    <col min="1" max="1" width="4.125" style="16" customWidth="1"/>
    <col min="2" max="2" width="12.25390625" style="16" customWidth="1"/>
    <col min="3" max="3" width="6.125" style="16" customWidth="1"/>
    <col min="4" max="5" width="4.375" style="16" customWidth="1"/>
    <col min="6" max="6" width="5.125" style="16" customWidth="1"/>
    <col min="7" max="7" width="4.375" style="16" customWidth="1"/>
    <col min="8" max="8" width="15.625" style="16" customWidth="1"/>
    <col min="9" max="9" width="14.50390625" style="16" customWidth="1"/>
    <col min="10" max="10" width="5.75390625" style="16" customWidth="1"/>
    <col min="11" max="16384" width="9.00390625" style="16" customWidth="1"/>
  </cols>
  <sheetData>
    <row r="1" spans="1:9" s="57" customFormat="1" ht="30" customHeight="1">
      <c r="A1" s="1369" t="s">
        <v>566</v>
      </c>
      <c r="B1" s="1369"/>
      <c r="C1" s="1369"/>
      <c r="D1" s="1369"/>
      <c r="E1" s="1369"/>
      <c r="F1" s="1369"/>
      <c r="G1" s="1369"/>
      <c r="H1" s="1369"/>
      <c r="I1" s="1369"/>
    </row>
    <row r="2" spans="1:10" s="55" customFormat="1" ht="18" customHeight="1">
      <c r="A2" s="1381" t="s">
        <v>27</v>
      </c>
      <c r="B2" s="1382"/>
      <c r="C2" s="851"/>
      <c r="D2" s="1352" t="s">
        <v>405</v>
      </c>
      <c r="E2" s="1353"/>
      <c r="F2" s="1353"/>
      <c r="G2" s="1354"/>
      <c r="H2" s="1375" t="s">
        <v>416</v>
      </c>
      <c r="I2" s="1370" t="s">
        <v>406</v>
      </c>
      <c r="J2" s="1367"/>
    </row>
    <row r="3" spans="1:10" s="19" customFormat="1" ht="18" customHeight="1">
      <c r="A3" s="1383"/>
      <c r="B3" s="1384"/>
      <c r="C3" s="1357" t="s">
        <v>570</v>
      </c>
      <c r="D3" s="1379" t="s">
        <v>407</v>
      </c>
      <c r="E3" s="1355" t="s">
        <v>408</v>
      </c>
      <c r="F3" s="1355" t="s">
        <v>433</v>
      </c>
      <c r="G3" s="1373" t="s">
        <v>758</v>
      </c>
      <c r="H3" s="1376"/>
      <c r="I3" s="1371"/>
      <c r="J3" s="1368"/>
    </row>
    <row r="4" spans="1:10" s="19" customFormat="1" ht="12" customHeight="1">
      <c r="A4" s="1385"/>
      <c r="B4" s="1386"/>
      <c r="C4" s="1358"/>
      <c r="D4" s="1380"/>
      <c r="E4" s="1378"/>
      <c r="F4" s="1356"/>
      <c r="G4" s="1374"/>
      <c r="H4" s="1376"/>
      <c r="I4" s="1371"/>
      <c r="J4" s="1368"/>
    </row>
    <row r="5" spans="1:10" s="19" customFormat="1" ht="77.25" customHeight="1">
      <c r="A5" s="1387"/>
      <c r="B5" s="1388"/>
      <c r="C5" s="1358"/>
      <c r="D5" s="1380"/>
      <c r="E5" s="1378"/>
      <c r="F5" s="1356"/>
      <c r="G5" s="1374"/>
      <c r="H5" s="1376"/>
      <c r="I5" s="1371"/>
      <c r="J5" s="1368"/>
    </row>
    <row r="6" spans="1:10" s="19" customFormat="1" ht="18" customHeight="1">
      <c r="A6" s="1389"/>
      <c r="B6" s="1390"/>
      <c r="C6" s="1359"/>
      <c r="D6" s="21" t="s">
        <v>409</v>
      </c>
      <c r="E6" s="22" t="s">
        <v>409</v>
      </c>
      <c r="F6" s="22" t="s">
        <v>409</v>
      </c>
      <c r="G6" s="23" t="s">
        <v>409</v>
      </c>
      <c r="H6" s="1377"/>
      <c r="I6" s="1372"/>
      <c r="J6" s="1368"/>
    </row>
    <row r="7" spans="1:11" s="19" customFormat="1" ht="25.5" customHeight="1">
      <c r="A7" s="1279" t="s">
        <v>370</v>
      </c>
      <c r="B7" s="68" t="s">
        <v>377</v>
      </c>
      <c r="C7" s="38"/>
      <c r="D7" s="36"/>
      <c r="E7" s="37"/>
      <c r="F7" s="37">
        <v>1</v>
      </c>
      <c r="G7" s="7">
        <v>5</v>
      </c>
      <c r="H7" s="36" t="s">
        <v>817</v>
      </c>
      <c r="I7" s="7" t="s">
        <v>315</v>
      </c>
      <c r="K7" s="28"/>
    </row>
    <row r="8" spans="1:11" s="19" customFormat="1" ht="25.5" customHeight="1">
      <c r="A8" s="1280"/>
      <c r="B8" s="64" t="s">
        <v>378</v>
      </c>
      <c r="C8" s="12"/>
      <c r="D8" s="1"/>
      <c r="E8" s="8"/>
      <c r="F8" s="8"/>
      <c r="G8" s="2">
        <v>2</v>
      </c>
      <c r="H8" s="1" t="s">
        <v>432</v>
      </c>
      <c r="I8" s="2" t="s">
        <v>316</v>
      </c>
      <c r="K8" s="56"/>
    </row>
    <row r="9" spans="1:11" s="19" customFormat="1" ht="25.5" customHeight="1">
      <c r="A9" s="1280"/>
      <c r="B9" s="64" t="s">
        <v>379</v>
      </c>
      <c r="C9" s="12"/>
      <c r="D9" s="1"/>
      <c r="E9" s="8"/>
      <c r="F9" s="8"/>
      <c r="G9" s="2">
        <v>2</v>
      </c>
      <c r="H9" s="1" t="s">
        <v>431</v>
      </c>
      <c r="I9" s="2" t="s">
        <v>317</v>
      </c>
      <c r="K9" s="56"/>
    </row>
    <row r="10" spans="1:11" s="19" customFormat="1" ht="25.5" customHeight="1">
      <c r="A10" s="1280"/>
      <c r="B10" s="64" t="s">
        <v>380</v>
      </c>
      <c r="C10" s="12"/>
      <c r="D10" s="1"/>
      <c r="E10" s="8"/>
      <c r="F10" s="8"/>
      <c r="G10" s="2">
        <v>3</v>
      </c>
      <c r="H10" s="1" t="s">
        <v>415</v>
      </c>
      <c r="I10" s="2" t="s">
        <v>318</v>
      </c>
      <c r="K10" s="56"/>
    </row>
    <row r="11" spans="1:11" s="19" customFormat="1" ht="25.5" customHeight="1">
      <c r="A11" s="1280"/>
      <c r="B11" s="64" t="s">
        <v>381</v>
      </c>
      <c r="C11" s="12"/>
      <c r="D11" s="1"/>
      <c r="E11" s="8"/>
      <c r="F11" s="8"/>
      <c r="G11" s="2">
        <v>4</v>
      </c>
      <c r="H11" s="1" t="s">
        <v>415</v>
      </c>
      <c r="I11" s="2" t="s">
        <v>319</v>
      </c>
      <c r="K11" s="56"/>
    </row>
    <row r="12" spans="1:11" s="19" customFormat="1" ht="25.5" customHeight="1">
      <c r="A12" s="1287"/>
      <c r="B12" s="64" t="s">
        <v>382</v>
      </c>
      <c r="C12" s="12"/>
      <c r="D12" s="1"/>
      <c r="E12" s="8"/>
      <c r="F12" s="8"/>
      <c r="G12" s="2">
        <v>2</v>
      </c>
      <c r="H12" s="1" t="s">
        <v>435</v>
      </c>
      <c r="I12" s="2" t="s">
        <v>320</v>
      </c>
      <c r="K12" s="56"/>
    </row>
    <row r="13" spans="1:11" s="19" customFormat="1" ht="25.5" customHeight="1">
      <c r="A13" s="1351" t="s">
        <v>410</v>
      </c>
      <c r="B13" s="68" t="s">
        <v>383</v>
      </c>
      <c r="C13" s="38"/>
      <c r="D13" s="36"/>
      <c r="E13" s="37"/>
      <c r="F13" s="37"/>
      <c r="G13" s="7">
        <v>7</v>
      </c>
      <c r="H13" s="84" t="s">
        <v>432</v>
      </c>
      <c r="I13" s="7" t="s">
        <v>818</v>
      </c>
      <c r="K13" s="56"/>
    </row>
    <row r="14" spans="1:11" s="19" customFormat="1" ht="25.5" customHeight="1">
      <c r="A14" s="1351"/>
      <c r="B14" s="69" t="s">
        <v>384</v>
      </c>
      <c r="C14" s="15"/>
      <c r="D14" s="6"/>
      <c r="E14" s="5"/>
      <c r="F14" s="5">
        <v>1</v>
      </c>
      <c r="G14" s="3">
        <v>6</v>
      </c>
      <c r="H14" s="6" t="s">
        <v>250</v>
      </c>
      <c r="I14" s="3" t="s">
        <v>321</v>
      </c>
      <c r="K14" s="24"/>
    </row>
    <row r="15" spans="1:11" s="19" customFormat="1" ht="25.5" customHeight="1">
      <c r="A15" s="1279" t="s">
        <v>411</v>
      </c>
      <c r="B15" s="68" t="s">
        <v>385</v>
      </c>
      <c r="C15" s="38"/>
      <c r="D15" s="36"/>
      <c r="E15" s="37"/>
      <c r="F15" s="37"/>
      <c r="G15" s="7">
        <v>14</v>
      </c>
      <c r="H15" s="36" t="s">
        <v>464</v>
      </c>
      <c r="I15" s="7" t="s">
        <v>322</v>
      </c>
      <c r="K15" s="24"/>
    </row>
    <row r="16" spans="1:11" s="19" customFormat="1" ht="25.5" customHeight="1">
      <c r="A16" s="1280"/>
      <c r="B16" s="64" t="s">
        <v>386</v>
      </c>
      <c r="C16" s="12" t="s">
        <v>311</v>
      </c>
      <c r="D16" s="1"/>
      <c r="E16" s="8"/>
      <c r="F16" s="8">
        <v>1</v>
      </c>
      <c r="G16" s="2">
        <v>7</v>
      </c>
      <c r="H16" s="1" t="s">
        <v>432</v>
      </c>
      <c r="I16" s="2" t="s">
        <v>323</v>
      </c>
      <c r="K16" s="24"/>
    </row>
    <row r="17" spans="1:11" s="19" customFormat="1" ht="25.5" customHeight="1">
      <c r="A17" s="1280"/>
      <c r="B17" s="64" t="s">
        <v>387</v>
      </c>
      <c r="C17" s="12"/>
      <c r="D17" s="1"/>
      <c r="E17" s="8"/>
      <c r="F17" s="8">
        <v>1</v>
      </c>
      <c r="G17" s="2">
        <v>3</v>
      </c>
      <c r="H17" s="1" t="s">
        <v>438</v>
      </c>
      <c r="I17" s="2" t="s">
        <v>324</v>
      </c>
      <c r="K17" s="24"/>
    </row>
    <row r="18" spans="1:11" s="19" customFormat="1" ht="25.5" customHeight="1">
      <c r="A18" s="1280"/>
      <c r="B18" s="64" t="s">
        <v>456</v>
      </c>
      <c r="C18" s="85" t="s">
        <v>325</v>
      </c>
      <c r="D18" s="1"/>
      <c r="E18" s="8"/>
      <c r="F18" s="8"/>
      <c r="G18" s="2">
        <v>6</v>
      </c>
      <c r="H18" s="1" t="s">
        <v>819</v>
      </c>
      <c r="I18" s="2" t="s">
        <v>820</v>
      </c>
      <c r="K18" s="24"/>
    </row>
    <row r="19" spans="1:11" s="19" customFormat="1" ht="25.5" customHeight="1">
      <c r="A19" s="1280"/>
      <c r="B19" s="64" t="s">
        <v>463</v>
      </c>
      <c r="C19" s="85" t="s">
        <v>326</v>
      </c>
      <c r="D19" s="1"/>
      <c r="E19" s="8"/>
      <c r="F19" s="8"/>
      <c r="G19" s="2">
        <v>5</v>
      </c>
      <c r="H19" s="1" t="s">
        <v>432</v>
      </c>
      <c r="I19" s="2" t="s">
        <v>327</v>
      </c>
      <c r="K19" s="24"/>
    </row>
    <row r="20" spans="1:11" s="19" customFormat="1" ht="25.5" customHeight="1">
      <c r="A20" s="1280"/>
      <c r="B20" s="64" t="s">
        <v>388</v>
      </c>
      <c r="C20" s="12" t="s">
        <v>328</v>
      </c>
      <c r="D20" s="1"/>
      <c r="E20" s="8"/>
      <c r="F20" s="8"/>
      <c r="G20" s="2">
        <v>5</v>
      </c>
      <c r="H20" s="1" t="s">
        <v>432</v>
      </c>
      <c r="I20" s="2" t="s">
        <v>329</v>
      </c>
      <c r="K20" s="24"/>
    </row>
    <row r="21" spans="1:11" s="19" customFormat="1" ht="25.5" customHeight="1">
      <c r="A21" s="1280"/>
      <c r="B21" s="64" t="s">
        <v>389</v>
      </c>
      <c r="C21" s="12" t="s">
        <v>313</v>
      </c>
      <c r="D21" s="1"/>
      <c r="E21" s="8"/>
      <c r="F21" s="8"/>
      <c r="G21" s="2">
        <v>7</v>
      </c>
      <c r="H21" s="1" t="s">
        <v>359</v>
      </c>
      <c r="I21" s="2" t="s">
        <v>330</v>
      </c>
      <c r="K21" s="24"/>
    </row>
    <row r="22" spans="1:11" s="19" customFormat="1" ht="25.5" customHeight="1">
      <c r="A22" s="1287"/>
      <c r="B22" s="64" t="s">
        <v>390</v>
      </c>
      <c r="C22" s="12" t="s">
        <v>331</v>
      </c>
      <c r="D22" s="1"/>
      <c r="E22" s="8"/>
      <c r="F22" s="8"/>
      <c r="G22" s="2">
        <v>7</v>
      </c>
      <c r="H22" s="1" t="s">
        <v>435</v>
      </c>
      <c r="I22" s="2" t="s">
        <v>332</v>
      </c>
      <c r="K22" s="24"/>
    </row>
    <row r="23" spans="1:11" s="19" customFormat="1" ht="25.5" customHeight="1">
      <c r="A23" s="1273" t="s">
        <v>476</v>
      </c>
      <c r="B23" s="68" t="s">
        <v>391</v>
      </c>
      <c r="C23" s="86"/>
      <c r="D23" s="36"/>
      <c r="E23" s="37"/>
      <c r="F23" s="37"/>
      <c r="G23" s="7">
        <v>14</v>
      </c>
      <c r="H23" s="36" t="s">
        <v>438</v>
      </c>
      <c r="I23" s="7" t="s">
        <v>333</v>
      </c>
      <c r="K23" s="24"/>
    </row>
    <row r="24" spans="1:11" s="19" customFormat="1" ht="25.5" customHeight="1">
      <c r="A24" s="1317"/>
      <c r="B24" s="69" t="s">
        <v>392</v>
      </c>
      <c r="C24" s="87" t="s">
        <v>313</v>
      </c>
      <c r="D24" s="6"/>
      <c r="E24" s="5"/>
      <c r="F24" s="5"/>
      <c r="G24" s="3">
        <v>9</v>
      </c>
      <c r="H24" s="6" t="s">
        <v>435</v>
      </c>
      <c r="I24" s="3" t="s">
        <v>334</v>
      </c>
      <c r="K24" s="24"/>
    </row>
    <row r="25" spans="1:11" s="19" customFormat="1" ht="25.5" customHeight="1">
      <c r="A25" s="1279" t="s">
        <v>413</v>
      </c>
      <c r="B25" s="68" t="s">
        <v>393</v>
      </c>
      <c r="C25" s="38"/>
      <c r="D25" s="36"/>
      <c r="E25" s="37"/>
      <c r="F25" s="37"/>
      <c r="G25" s="7">
        <v>8</v>
      </c>
      <c r="H25" s="88" t="s">
        <v>477</v>
      </c>
      <c r="I25" s="7" t="s">
        <v>335</v>
      </c>
      <c r="K25" s="24"/>
    </row>
    <row r="26" spans="1:11" s="19" customFormat="1" ht="25.5" customHeight="1">
      <c r="A26" s="1287"/>
      <c r="B26" s="69" t="s">
        <v>394</v>
      </c>
      <c r="C26" s="87" t="s">
        <v>312</v>
      </c>
      <c r="D26" s="6"/>
      <c r="E26" s="5">
        <v>2</v>
      </c>
      <c r="F26" s="5"/>
      <c r="G26" s="3">
        <v>3</v>
      </c>
      <c r="H26" s="6" t="s">
        <v>435</v>
      </c>
      <c r="I26" s="3" t="s">
        <v>336</v>
      </c>
      <c r="K26" s="24"/>
    </row>
    <row r="27" spans="1:12" s="19" customFormat="1" ht="25.5" customHeight="1">
      <c r="A27" s="1287" t="s">
        <v>461</v>
      </c>
      <c r="B27" s="45" t="s">
        <v>397</v>
      </c>
      <c r="C27" s="39" t="s">
        <v>314</v>
      </c>
      <c r="D27" s="13">
        <v>1</v>
      </c>
      <c r="E27" s="14"/>
      <c r="F27" s="89" t="s">
        <v>337</v>
      </c>
      <c r="G27" s="4">
        <v>13</v>
      </c>
      <c r="H27" s="13" t="s">
        <v>432</v>
      </c>
      <c r="I27" s="4" t="s">
        <v>338</v>
      </c>
      <c r="K27" s="56"/>
      <c r="L27" s="11"/>
    </row>
    <row r="28" spans="1:11" s="19" customFormat="1" ht="25.5" customHeight="1">
      <c r="A28" s="1301"/>
      <c r="B28" s="64" t="s">
        <v>395</v>
      </c>
      <c r="C28" s="12"/>
      <c r="D28" s="1"/>
      <c r="E28" s="8"/>
      <c r="F28" s="8"/>
      <c r="G28" s="2"/>
      <c r="H28" s="1" t="s">
        <v>435</v>
      </c>
      <c r="I28" s="2" t="s">
        <v>339</v>
      </c>
      <c r="K28" s="56"/>
    </row>
    <row r="29" spans="1:11" s="19" customFormat="1" ht="25.5" customHeight="1">
      <c r="A29" s="1301"/>
      <c r="B29" s="64" t="s">
        <v>396</v>
      </c>
      <c r="C29" s="12" t="s">
        <v>264</v>
      </c>
      <c r="D29" s="1"/>
      <c r="E29" s="8"/>
      <c r="F29" s="90" t="s">
        <v>340</v>
      </c>
      <c r="G29" s="2">
        <v>1</v>
      </c>
      <c r="H29" s="1" t="s">
        <v>462</v>
      </c>
      <c r="I29" s="2" t="s">
        <v>341</v>
      </c>
      <c r="K29" s="56"/>
    </row>
    <row r="30" spans="1:12" s="19" customFormat="1" ht="25.5" customHeight="1">
      <c r="A30" s="1301"/>
      <c r="B30" s="64" t="s">
        <v>471</v>
      </c>
      <c r="C30" s="12" t="s">
        <v>264</v>
      </c>
      <c r="D30" s="1"/>
      <c r="E30" s="8"/>
      <c r="F30" s="8">
        <v>1</v>
      </c>
      <c r="G30" s="2">
        <v>5</v>
      </c>
      <c r="H30" s="1" t="s">
        <v>438</v>
      </c>
      <c r="I30" s="2" t="s">
        <v>251</v>
      </c>
      <c r="K30" s="56"/>
      <c r="L30" s="11"/>
    </row>
    <row r="31" spans="1:12" s="19" customFormat="1" ht="25.5" customHeight="1">
      <c r="A31" s="1301"/>
      <c r="B31" s="64" t="s">
        <v>398</v>
      </c>
      <c r="C31" s="12"/>
      <c r="D31" s="1"/>
      <c r="E31" s="8"/>
      <c r="F31" s="8"/>
      <c r="G31" s="2">
        <v>5</v>
      </c>
      <c r="H31" s="1" t="s">
        <v>432</v>
      </c>
      <c r="I31" s="2" t="s">
        <v>342</v>
      </c>
      <c r="K31" s="56"/>
      <c r="L31" s="11"/>
    </row>
    <row r="32" spans="1:11" s="19" customFormat="1" ht="25.5" customHeight="1">
      <c r="A32" s="1301"/>
      <c r="B32" s="64" t="s">
        <v>472</v>
      </c>
      <c r="C32" s="12" t="s">
        <v>253</v>
      </c>
      <c r="D32" s="1"/>
      <c r="E32" s="8"/>
      <c r="F32" s="8"/>
      <c r="G32" s="2">
        <v>1</v>
      </c>
      <c r="H32" s="91" t="s">
        <v>821</v>
      </c>
      <c r="I32" s="2" t="s">
        <v>252</v>
      </c>
      <c r="K32" s="56"/>
    </row>
    <row r="33" spans="1:11" s="19" customFormat="1" ht="25.5" customHeight="1">
      <c r="A33" s="1279" t="s">
        <v>414</v>
      </c>
      <c r="B33" s="68" t="s">
        <v>400</v>
      </c>
      <c r="C33" s="477" t="s">
        <v>585</v>
      </c>
      <c r="D33" s="36"/>
      <c r="E33" s="37">
        <v>1</v>
      </c>
      <c r="F33" s="37"/>
      <c r="G33" s="7">
        <v>11</v>
      </c>
      <c r="H33" s="36" t="s">
        <v>435</v>
      </c>
      <c r="I33" s="7" t="s">
        <v>445</v>
      </c>
      <c r="K33" s="56"/>
    </row>
    <row r="34" spans="1:11" s="19" customFormat="1" ht="25.5" customHeight="1">
      <c r="A34" s="1280"/>
      <c r="B34" s="64" t="s">
        <v>399</v>
      </c>
      <c r="C34" s="12"/>
      <c r="D34" s="1"/>
      <c r="E34" s="8"/>
      <c r="F34" s="8"/>
      <c r="G34" s="2">
        <v>9</v>
      </c>
      <c r="H34" s="1" t="s">
        <v>459</v>
      </c>
      <c r="I34" s="2" t="s">
        <v>343</v>
      </c>
      <c r="K34" s="56"/>
    </row>
    <row r="35" spans="1:11" s="19" customFormat="1" ht="25.5" customHeight="1">
      <c r="A35" s="1280"/>
      <c r="B35" s="64" t="s">
        <v>401</v>
      </c>
      <c r="C35" s="12"/>
      <c r="D35" s="1"/>
      <c r="E35" s="8"/>
      <c r="F35" s="8"/>
      <c r="G35" s="2">
        <v>7</v>
      </c>
      <c r="H35" s="91" t="s">
        <v>432</v>
      </c>
      <c r="I35" s="2" t="s">
        <v>822</v>
      </c>
      <c r="K35" s="56"/>
    </row>
    <row r="36" spans="1:11" s="19" customFormat="1" ht="25.5" customHeight="1">
      <c r="A36" s="1280"/>
      <c r="B36" s="64" t="s">
        <v>402</v>
      </c>
      <c r="C36" s="12"/>
      <c r="D36" s="1"/>
      <c r="E36" s="8"/>
      <c r="F36" s="8">
        <v>1</v>
      </c>
      <c r="G36" s="2">
        <v>5</v>
      </c>
      <c r="H36" s="1" t="s">
        <v>435</v>
      </c>
      <c r="I36" s="2" t="s">
        <v>344</v>
      </c>
      <c r="J36" s="60"/>
      <c r="K36" s="56"/>
    </row>
    <row r="37" spans="1:11" s="19" customFormat="1" ht="25.5" customHeight="1">
      <c r="A37" s="1280"/>
      <c r="B37" s="64" t="s">
        <v>455</v>
      </c>
      <c r="C37" s="478"/>
      <c r="D37" s="1"/>
      <c r="E37" s="8"/>
      <c r="F37" s="8"/>
      <c r="G37" s="2">
        <v>5</v>
      </c>
      <c r="H37" s="1" t="s">
        <v>135</v>
      </c>
      <c r="I37" s="2" t="s">
        <v>345</v>
      </c>
      <c r="J37" s="60"/>
      <c r="K37" s="61"/>
    </row>
    <row r="38" spans="1:11" s="19" customFormat="1" ht="25.5" customHeight="1">
      <c r="A38" s="1280"/>
      <c r="B38" s="64" t="s">
        <v>460</v>
      </c>
      <c r="C38" s="479" t="s">
        <v>586</v>
      </c>
      <c r="D38" s="1"/>
      <c r="E38" s="8"/>
      <c r="F38" s="8"/>
      <c r="G38" s="476">
        <v>22</v>
      </c>
      <c r="H38" s="1" t="s">
        <v>432</v>
      </c>
      <c r="I38" s="2" t="s">
        <v>346</v>
      </c>
      <c r="K38" s="56"/>
    </row>
    <row r="39" spans="1:11" s="19" customFormat="1" ht="25.5" customHeight="1" thickBot="1">
      <c r="A39" s="1360"/>
      <c r="B39" s="121" t="s">
        <v>436</v>
      </c>
      <c r="C39" s="122"/>
      <c r="D39" s="82"/>
      <c r="E39" s="93"/>
      <c r="F39" s="93"/>
      <c r="G39" s="83">
        <v>2</v>
      </c>
      <c r="H39" s="82" t="s">
        <v>431</v>
      </c>
      <c r="I39" s="83" t="s">
        <v>347</v>
      </c>
      <c r="K39" s="56"/>
    </row>
    <row r="40" spans="1:11" s="19" customFormat="1" ht="24.75" customHeight="1" thickTop="1">
      <c r="A40" s="1363" t="s">
        <v>403</v>
      </c>
      <c r="B40" s="1364"/>
      <c r="C40" s="40"/>
      <c r="D40" s="31">
        <v>2</v>
      </c>
      <c r="E40" s="33">
        <v>6</v>
      </c>
      <c r="F40" s="33">
        <v>8</v>
      </c>
      <c r="G40" s="30">
        <v>37</v>
      </c>
      <c r="H40" s="120" t="s">
        <v>434</v>
      </c>
      <c r="I40" s="30" t="s">
        <v>823</v>
      </c>
      <c r="K40" s="56"/>
    </row>
    <row r="41" spans="1:11" s="19" customFormat="1" ht="24.75" customHeight="1" thickBot="1">
      <c r="A41" s="1365" t="s">
        <v>28</v>
      </c>
      <c r="B41" s="1366"/>
      <c r="C41" s="124" t="s">
        <v>349</v>
      </c>
      <c r="D41" s="74">
        <v>2</v>
      </c>
      <c r="E41" s="75">
        <v>8</v>
      </c>
      <c r="F41" s="75">
        <v>11</v>
      </c>
      <c r="G41" s="123">
        <v>32</v>
      </c>
      <c r="H41" s="125" t="s">
        <v>435</v>
      </c>
      <c r="I41" s="123" t="s">
        <v>350</v>
      </c>
      <c r="J41" s="60"/>
      <c r="K41" s="56"/>
    </row>
    <row r="42" spans="1:11" s="19" customFormat="1" ht="24.75" customHeight="1" thickBot="1" thickTop="1">
      <c r="A42" s="1361" t="s">
        <v>371</v>
      </c>
      <c r="B42" s="1362"/>
      <c r="C42" s="126">
        <f>COUNTA(C7:C41)</f>
        <v>15</v>
      </c>
      <c r="D42" s="126">
        <f>COUNTA(D7:D41)</f>
        <v>3</v>
      </c>
      <c r="E42" s="127">
        <f>COUNTA(E7:E41)</f>
        <v>4</v>
      </c>
      <c r="F42" s="127">
        <f>COUNTA(F7:F41)</f>
        <v>10</v>
      </c>
      <c r="G42" s="128">
        <f>COUNTA(G7:G41)</f>
        <v>34</v>
      </c>
      <c r="H42" s="126"/>
      <c r="I42" s="128"/>
      <c r="K42" s="56"/>
    </row>
    <row r="43" s="17" customFormat="1" ht="21" customHeight="1">
      <c r="K43" s="51"/>
    </row>
    <row r="44" s="17" customFormat="1" ht="13.5">
      <c r="K44" s="9"/>
    </row>
    <row r="45" s="17" customFormat="1" ht="13.5">
      <c r="K45" s="9"/>
    </row>
  </sheetData>
  <sheetProtection/>
  <mergeCells count="21">
    <mergeCell ref="J2:J6"/>
    <mergeCell ref="A1:I1"/>
    <mergeCell ref="I2:I6"/>
    <mergeCell ref="G3:G5"/>
    <mergeCell ref="H2:H6"/>
    <mergeCell ref="E3:E5"/>
    <mergeCell ref="D3:D5"/>
    <mergeCell ref="A2:B6"/>
    <mergeCell ref="A33:A39"/>
    <mergeCell ref="A15:A22"/>
    <mergeCell ref="A27:A32"/>
    <mergeCell ref="A42:B42"/>
    <mergeCell ref="A40:B40"/>
    <mergeCell ref="A41:B41"/>
    <mergeCell ref="A25:A26"/>
    <mergeCell ref="A23:A24"/>
    <mergeCell ref="A13:A14"/>
    <mergeCell ref="A7:A12"/>
    <mergeCell ref="D2:G2"/>
    <mergeCell ref="F3:F5"/>
    <mergeCell ref="C3:C6"/>
  </mergeCells>
  <printOptions horizontalCentered="1" verticalCentered="1"/>
  <pageMargins left="0.3937007874015748" right="0.3937007874015748" top="0.5905511811023623" bottom="0.5905511811023623" header="0.5118110236220472" footer="0.3937007874015748"/>
  <pageSetup fitToHeight="1" fitToWidth="1" horizontalDpi="600" verticalDpi="600" orientation="portrait" paperSize="9" scale="72" r:id="rId1"/>
  <headerFooter alignWithMargins="0">
    <oddFooter>&amp;C&amp;12－10－</oddFooter>
  </headerFooter>
</worksheet>
</file>

<file path=xl/worksheets/sheet7.xml><?xml version="1.0" encoding="utf-8"?>
<worksheet xmlns="http://schemas.openxmlformats.org/spreadsheetml/2006/main" xmlns:r="http://schemas.openxmlformats.org/officeDocument/2006/relationships">
  <sheetPr>
    <tabColor indexed="45"/>
  </sheetPr>
  <dimension ref="A1:BP92"/>
  <sheetViews>
    <sheetView view="pageBreakPreview" zoomScale="75" zoomScaleSheetLayoutView="75" workbookViewId="0" topLeftCell="A1">
      <selection activeCell="A1" sqref="A1"/>
    </sheetView>
  </sheetViews>
  <sheetFormatPr defaultColWidth="9.00390625" defaultRowHeight="13.5"/>
  <cols>
    <col min="1" max="1" width="21.125" style="97" customWidth="1"/>
    <col min="2" max="2" width="3.75390625" style="97" customWidth="1"/>
    <col min="3" max="7" width="7.375" style="97" customWidth="1"/>
    <col min="8" max="9" width="7.375" style="97" hidden="1" customWidth="1"/>
    <col min="10" max="14" width="7.375" style="97" customWidth="1"/>
    <col min="15" max="16" width="7.375" style="97" hidden="1" customWidth="1"/>
    <col min="17" max="21" width="7.375" style="97" customWidth="1"/>
    <col min="22" max="23" width="9.00390625" style="97" customWidth="1"/>
    <col min="24" max="38" width="8.75390625" style="97" customWidth="1"/>
    <col min="39" max="16384" width="9.00390625" style="97" customWidth="1"/>
  </cols>
  <sheetData>
    <row r="1" spans="1:21" s="438" customFormat="1" ht="24.75" customHeight="1">
      <c r="A1" s="1391" t="s">
        <v>809</v>
      </c>
      <c r="B1" s="1391"/>
      <c r="C1" s="1391"/>
      <c r="D1" s="1391"/>
      <c r="E1" s="1391"/>
      <c r="F1" s="1391"/>
      <c r="G1" s="1391"/>
      <c r="H1" s="1391"/>
      <c r="I1" s="1391"/>
      <c r="J1" s="1391"/>
      <c r="K1" s="1391"/>
      <c r="L1" s="1391"/>
      <c r="M1" s="1391"/>
      <c r="N1" s="437"/>
      <c r="O1" s="437"/>
      <c r="P1" s="437"/>
      <c r="Q1" s="437"/>
      <c r="R1" s="437"/>
      <c r="S1" s="437"/>
      <c r="T1" s="437"/>
      <c r="U1" s="437"/>
    </row>
    <row r="2" spans="1:21" s="345" customFormat="1" ht="8.25" customHeight="1" thickBot="1">
      <c r="A2" s="352"/>
      <c r="B2" s="352"/>
      <c r="C2" s="352"/>
      <c r="D2" s="352"/>
      <c r="E2" s="352"/>
      <c r="F2" s="352"/>
      <c r="G2" s="353"/>
      <c r="H2" s="353"/>
      <c r="I2" s="353"/>
      <c r="J2" s="352"/>
      <c r="K2" s="352"/>
      <c r="L2" s="352"/>
      <c r="M2" s="354"/>
      <c r="N2" s="352"/>
      <c r="O2" s="352"/>
      <c r="P2" s="352"/>
      <c r="Q2" s="352"/>
      <c r="R2" s="352"/>
      <c r="S2" s="352"/>
      <c r="T2" s="352"/>
      <c r="U2" s="352"/>
    </row>
    <row r="3" spans="1:21" s="345" customFormat="1" ht="21.75" customHeight="1">
      <c r="A3" s="351"/>
      <c r="B3" s="350"/>
      <c r="C3" s="1392" t="s">
        <v>550</v>
      </c>
      <c r="D3" s="1393"/>
      <c r="E3" s="1393"/>
      <c r="F3" s="1393"/>
      <c r="G3" s="1394"/>
      <c r="H3" s="1108"/>
      <c r="I3" s="1108"/>
      <c r="J3" s="1392" t="s">
        <v>270</v>
      </c>
      <c r="K3" s="1393"/>
      <c r="L3" s="1393"/>
      <c r="M3" s="1393"/>
      <c r="N3" s="1394"/>
      <c r="O3" s="1108"/>
      <c r="P3" s="1108"/>
      <c r="Q3" s="1392" t="s">
        <v>271</v>
      </c>
      <c r="R3" s="1393"/>
      <c r="S3" s="1393"/>
      <c r="T3" s="1393"/>
      <c r="U3" s="1395"/>
    </row>
    <row r="4" spans="1:68" s="345" customFormat="1" ht="21" customHeight="1" thickBot="1">
      <c r="A4" s="401" t="s">
        <v>555</v>
      </c>
      <c r="B4" s="355"/>
      <c r="C4" s="359" t="s">
        <v>541</v>
      </c>
      <c r="D4" s="360" t="s">
        <v>542</v>
      </c>
      <c r="E4" s="360" t="s">
        <v>543</v>
      </c>
      <c r="F4" s="360" t="s">
        <v>544</v>
      </c>
      <c r="G4" s="361" t="s">
        <v>272</v>
      </c>
      <c r="H4" s="1132"/>
      <c r="I4" s="1132"/>
      <c r="J4" s="359" t="s">
        <v>541</v>
      </c>
      <c r="K4" s="360" t="s">
        <v>542</v>
      </c>
      <c r="L4" s="360" t="s">
        <v>543</v>
      </c>
      <c r="M4" s="360" t="s">
        <v>544</v>
      </c>
      <c r="N4" s="361" t="s">
        <v>272</v>
      </c>
      <c r="O4" s="1132"/>
      <c r="P4" s="1132"/>
      <c r="Q4" s="359" t="s">
        <v>541</v>
      </c>
      <c r="R4" s="360" t="s">
        <v>542</v>
      </c>
      <c r="S4" s="360" t="s">
        <v>543</v>
      </c>
      <c r="T4" s="360" t="s">
        <v>544</v>
      </c>
      <c r="U4" s="371" t="s">
        <v>272</v>
      </c>
      <c r="W4" s="352"/>
      <c r="X4" s="352"/>
      <c r="Y4" s="352"/>
      <c r="Z4" s="352"/>
      <c r="AA4" s="352"/>
      <c r="AB4" s="352"/>
      <c r="AC4" s="352"/>
      <c r="AD4" s="352"/>
      <c r="AE4" s="352"/>
      <c r="AF4" s="352"/>
      <c r="AG4" s="352"/>
      <c r="AH4" s="352"/>
      <c r="AI4" s="352"/>
      <c r="AJ4" s="352"/>
      <c r="AK4" s="352"/>
      <c r="AL4" s="352"/>
      <c r="AM4" s="352"/>
      <c r="AN4" s="352"/>
      <c r="AO4" s="352"/>
      <c r="AP4" s="352"/>
      <c r="AQ4" s="352"/>
      <c r="AR4" s="352"/>
      <c r="AS4" s="352"/>
      <c r="AT4" s="352"/>
      <c r="AU4" s="352"/>
      <c r="AV4" s="352"/>
      <c r="AW4" s="352"/>
      <c r="AX4" s="352"/>
      <c r="AY4" s="352"/>
      <c r="AZ4" s="352"/>
      <c r="BA4" s="352"/>
      <c r="BB4" s="352"/>
      <c r="BC4" s="352"/>
      <c r="BD4" s="352"/>
      <c r="BE4" s="352"/>
      <c r="BF4" s="352"/>
      <c r="BG4" s="352"/>
      <c r="BH4" s="352"/>
      <c r="BI4" s="352"/>
      <c r="BJ4" s="352"/>
      <c r="BK4" s="352"/>
      <c r="BL4" s="352"/>
      <c r="BM4" s="352"/>
      <c r="BN4" s="352"/>
      <c r="BO4" s="352"/>
      <c r="BP4" s="352"/>
    </row>
    <row r="5" spans="1:68" s="345" customFormat="1" ht="18.75" customHeight="1" thickTop="1">
      <c r="A5" s="395" t="s">
        <v>556</v>
      </c>
      <c r="B5" s="356" t="s">
        <v>547</v>
      </c>
      <c r="C5" s="362">
        <f>'対象者数'!D40</f>
        <v>48022</v>
      </c>
      <c r="D5" s="363">
        <f>'対象者数'!E40</f>
        <v>40952</v>
      </c>
      <c r="E5" s="363">
        <f>'対象者数'!F40</f>
        <v>44908</v>
      </c>
      <c r="F5" s="363">
        <f>'対象者数'!G40</f>
        <v>45007</v>
      </c>
      <c r="G5" s="364">
        <f>'対象者数'!H40</f>
        <v>178889</v>
      </c>
      <c r="H5" s="1133">
        <f>'対象者数'!I40</f>
        <v>1051239</v>
      </c>
      <c r="I5" s="1133">
        <f>'対象者数'!J40</f>
        <v>0</v>
      </c>
      <c r="J5" s="362">
        <f>'対象者数'!K40</f>
        <v>23051</v>
      </c>
      <c r="K5" s="363">
        <f>'対象者数'!L40</f>
        <v>19129</v>
      </c>
      <c r="L5" s="363">
        <f>'対象者数'!M40</f>
        <v>20481</v>
      </c>
      <c r="M5" s="363">
        <f>'対象者数'!N40</f>
        <v>19878</v>
      </c>
      <c r="N5" s="364">
        <f>'対象者数'!O40</f>
        <v>82539</v>
      </c>
      <c r="O5" s="1133">
        <f>'対象者数'!P40</f>
        <v>455997</v>
      </c>
      <c r="P5" s="1133">
        <f>'対象者数'!Q40</f>
        <v>0</v>
      </c>
      <c r="Q5" s="362">
        <f>'対象者数'!R40</f>
        <v>21822</v>
      </c>
      <c r="R5" s="363">
        <f>'対象者数'!S40</f>
        <v>19109</v>
      </c>
      <c r="S5" s="363">
        <f>'対象者数'!T40</f>
        <v>21670</v>
      </c>
      <c r="T5" s="363">
        <f>'対象者数'!U40</f>
        <v>22135</v>
      </c>
      <c r="U5" s="372">
        <f>'対象者数'!V40</f>
        <v>85602</v>
      </c>
      <c r="W5" s="96"/>
      <c r="X5" s="344"/>
      <c r="Y5" s="344"/>
      <c r="Z5" s="344"/>
      <c r="AA5" s="344"/>
      <c r="AB5" s="344"/>
      <c r="AC5" s="344"/>
      <c r="AD5" s="1140"/>
      <c r="AE5" s="1140"/>
      <c r="AF5" s="1140"/>
      <c r="AG5" s="1140"/>
      <c r="AH5" s="1140"/>
      <c r="AI5" s="1140"/>
      <c r="AJ5" s="1140"/>
      <c r="AK5" s="1140"/>
      <c r="AL5" s="1140"/>
      <c r="AM5" s="352"/>
      <c r="AN5" s="352"/>
      <c r="AO5" s="352"/>
      <c r="AP5" s="352"/>
      <c r="AQ5" s="352"/>
      <c r="AR5" s="352"/>
      <c r="AS5" s="352"/>
      <c r="AT5" s="352"/>
      <c r="AU5" s="352"/>
      <c r="AV5" s="352"/>
      <c r="AW5" s="352"/>
      <c r="AX5" s="352"/>
      <c r="AY5" s="352"/>
      <c r="AZ5" s="352"/>
      <c r="BA5" s="352"/>
      <c r="BB5" s="352"/>
      <c r="BC5" s="352"/>
      <c r="BD5" s="352"/>
      <c r="BE5" s="352"/>
      <c r="BF5" s="352"/>
      <c r="BG5" s="352"/>
      <c r="BH5" s="352"/>
      <c r="BI5" s="352"/>
      <c r="BJ5" s="352"/>
      <c r="BK5" s="352"/>
      <c r="BL5" s="352"/>
      <c r="BM5" s="352"/>
      <c r="BN5" s="352"/>
      <c r="BO5" s="352"/>
      <c r="BP5" s="352"/>
    </row>
    <row r="6" spans="1:68" s="345" customFormat="1" ht="18.75" customHeight="1">
      <c r="A6" s="396" t="s">
        <v>557</v>
      </c>
      <c r="B6" s="357" t="s">
        <v>547</v>
      </c>
      <c r="C6" s="365">
        <f>'受診者数'!D40</f>
        <v>2238</v>
      </c>
      <c r="D6" s="366">
        <f>'受診者数'!E40</f>
        <v>1682</v>
      </c>
      <c r="E6" s="366">
        <f>'受診者数'!F40</f>
        <v>1950</v>
      </c>
      <c r="F6" s="366">
        <f>'受診者数'!G40</f>
        <v>2313</v>
      </c>
      <c r="G6" s="367">
        <f>'受診者数'!H40</f>
        <v>8183</v>
      </c>
      <c r="H6" s="1134">
        <f>'受診者数'!I40</f>
        <v>9417</v>
      </c>
      <c r="I6" s="1134">
        <f>'受診者数'!J40</f>
        <v>0</v>
      </c>
      <c r="J6" s="365">
        <f>'受診者数'!K40</f>
        <v>678</v>
      </c>
      <c r="K6" s="366">
        <f>'受診者数'!L40</f>
        <v>527</v>
      </c>
      <c r="L6" s="366">
        <f>'受診者数'!M40</f>
        <v>631</v>
      </c>
      <c r="M6" s="366">
        <f>'受診者数'!N40</f>
        <v>887</v>
      </c>
      <c r="N6" s="367">
        <f>'受診者数'!O40</f>
        <v>2723</v>
      </c>
      <c r="O6" s="1134">
        <f>'受診者数'!P40</f>
        <v>3061</v>
      </c>
      <c r="P6" s="1134">
        <f>'受診者数'!Q40</f>
        <v>0</v>
      </c>
      <c r="Q6" s="365">
        <f>'受診者数'!R40</f>
        <v>1560</v>
      </c>
      <c r="R6" s="366">
        <f>'受診者数'!S40</f>
        <v>1155</v>
      </c>
      <c r="S6" s="366">
        <f>'受診者数'!T40</f>
        <v>1319</v>
      </c>
      <c r="T6" s="366">
        <f>'受診者数'!U40</f>
        <v>1426</v>
      </c>
      <c r="U6" s="373">
        <f>'受診者数'!V40</f>
        <v>5460</v>
      </c>
      <c r="W6" s="97" t="s">
        <v>540</v>
      </c>
      <c r="AD6" s="1141"/>
      <c r="AE6" s="1141"/>
      <c r="AF6" s="1141"/>
      <c r="AG6" s="1141"/>
      <c r="AH6" s="1141"/>
      <c r="AI6" s="1141"/>
      <c r="AJ6" s="1141"/>
      <c r="AK6" s="1141"/>
      <c r="AL6" s="1141"/>
      <c r="AM6" s="352"/>
      <c r="AN6" s="352"/>
      <c r="AO6" s="352"/>
      <c r="AP6" s="352"/>
      <c r="AQ6" s="352"/>
      <c r="AR6" s="352"/>
      <c r="AS6" s="352"/>
      <c r="AT6" s="352"/>
      <c r="AU6" s="352"/>
      <c r="AV6" s="352"/>
      <c r="AW6" s="352"/>
      <c r="AX6" s="352"/>
      <c r="AY6" s="352"/>
      <c r="AZ6" s="352"/>
      <c r="BA6" s="352"/>
      <c r="BB6" s="352"/>
      <c r="BC6" s="352"/>
      <c r="BD6" s="352"/>
      <c r="BE6" s="352"/>
      <c r="BF6" s="352"/>
      <c r="BG6" s="352"/>
      <c r="BH6" s="352"/>
      <c r="BI6" s="352"/>
      <c r="BJ6" s="352"/>
      <c r="BK6" s="352"/>
      <c r="BL6" s="352"/>
      <c r="BM6" s="352"/>
      <c r="BN6" s="352"/>
      <c r="BO6" s="352"/>
      <c r="BP6" s="352"/>
    </row>
    <row r="7" spans="1:68" s="345" customFormat="1" ht="18.75" customHeight="1">
      <c r="A7" s="397" t="s">
        <v>558</v>
      </c>
      <c r="B7" s="375" t="s">
        <v>551</v>
      </c>
      <c r="C7" s="376">
        <f>C6/C5*100</f>
        <v>4.66036399983341</v>
      </c>
      <c r="D7" s="377">
        <f aca="true" t="shared" si="0" ref="D7:U7">D6/D5*100</f>
        <v>4.107247509279157</v>
      </c>
      <c r="E7" s="377">
        <f t="shared" si="0"/>
        <v>4.342210741961343</v>
      </c>
      <c r="F7" s="377">
        <f t="shared" si="0"/>
        <v>5.139200568800409</v>
      </c>
      <c r="G7" s="378">
        <f t="shared" si="0"/>
        <v>4.574344984878891</v>
      </c>
      <c r="H7" s="1135">
        <f t="shared" si="0"/>
        <v>0.8958000987406289</v>
      </c>
      <c r="I7" s="1135" t="e">
        <f t="shared" si="0"/>
        <v>#DIV/0!</v>
      </c>
      <c r="J7" s="379">
        <f t="shared" si="0"/>
        <v>2.9413040648995707</v>
      </c>
      <c r="K7" s="377">
        <f t="shared" si="0"/>
        <v>2.7549793507240317</v>
      </c>
      <c r="L7" s="377">
        <f t="shared" si="0"/>
        <v>3.0809042527220347</v>
      </c>
      <c r="M7" s="377">
        <f t="shared" si="0"/>
        <v>4.462219539189053</v>
      </c>
      <c r="N7" s="378">
        <f t="shared" si="0"/>
        <v>3.2990465113461513</v>
      </c>
      <c r="O7" s="1135">
        <f t="shared" si="0"/>
        <v>0.6712763461163122</v>
      </c>
      <c r="P7" s="1135" t="e">
        <f t="shared" si="0"/>
        <v>#DIV/0!</v>
      </c>
      <c r="Q7" s="379">
        <f t="shared" si="0"/>
        <v>7.148748968930437</v>
      </c>
      <c r="R7" s="377">
        <f t="shared" si="0"/>
        <v>6.044272332408813</v>
      </c>
      <c r="S7" s="377">
        <f t="shared" si="0"/>
        <v>6.0867558837101985</v>
      </c>
      <c r="T7" s="377">
        <f t="shared" si="0"/>
        <v>6.442285972441835</v>
      </c>
      <c r="U7" s="380">
        <f t="shared" si="0"/>
        <v>6.378355645896123</v>
      </c>
      <c r="W7" s="402"/>
      <c r="X7" s="403" t="s">
        <v>541</v>
      </c>
      <c r="Y7" s="403" t="s">
        <v>542</v>
      </c>
      <c r="Z7" s="403" t="s">
        <v>543</v>
      </c>
      <c r="AA7" s="403" t="s">
        <v>544</v>
      </c>
      <c r="AB7" s="404" t="s">
        <v>272</v>
      </c>
      <c r="AC7" s="346"/>
      <c r="AD7" s="1143"/>
      <c r="AE7" s="1143"/>
      <c r="AF7" s="1143"/>
      <c r="AG7" s="1143"/>
      <c r="AH7" s="1143"/>
      <c r="AI7" s="1143"/>
      <c r="AJ7" s="1143"/>
      <c r="AK7" s="1143"/>
      <c r="AL7" s="1143"/>
      <c r="AM7" s="352"/>
      <c r="AN7" s="352"/>
      <c r="AO7" s="352"/>
      <c r="AP7" s="352"/>
      <c r="AQ7" s="352"/>
      <c r="AR7" s="352"/>
      <c r="AS7" s="352"/>
      <c r="AT7" s="352"/>
      <c r="AU7" s="352"/>
      <c r="AV7" s="352"/>
      <c r="AW7" s="352"/>
      <c r="AX7" s="352"/>
      <c r="AY7" s="352"/>
      <c r="AZ7" s="352"/>
      <c r="BA7" s="352"/>
      <c r="BB7" s="352"/>
      <c r="BC7" s="352"/>
      <c r="BD7" s="352"/>
      <c r="BE7" s="352"/>
      <c r="BF7" s="352"/>
      <c r="BG7" s="352"/>
      <c r="BH7" s="352"/>
      <c r="BI7" s="352"/>
      <c r="BJ7" s="352"/>
      <c r="BK7" s="352"/>
      <c r="BL7" s="352"/>
      <c r="BM7" s="352"/>
      <c r="BN7" s="352"/>
      <c r="BO7" s="352"/>
      <c r="BP7" s="352"/>
    </row>
    <row r="8" spans="1:68" s="345" customFormat="1" ht="18.75" customHeight="1">
      <c r="A8" s="398" t="s">
        <v>548</v>
      </c>
      <c r="B8" s="358" t="s">
        <v>547</v>
      </c>
      <c r="C8" s="368">
        <f>'未処置歯ありの者の数'!D40</f>
        <v>859</v>
      </c>
      <c r="D8" s="369">
        <f>'未処置歯ありの者の数'!E40</f>
        <v>586</v>
      </c>
      <c r="E8" s="369">
        <f>'未処置歯ありの者の数'!F40</f>
        <v>688</v>
      </c>
      <c r="F8" s="369">
        <f>'未処置歯ありの者の数'!G40</f>
        <v>749</v>
      </c>
      <c r="G8" s="370">
        <f>'未処置歯ありの者の数'!H40</f>
        <v>2882</v>
      </c>
      <c r="H8" s="1136" t="str">
        <f>'未処置歯ありの者の数'!I40</f>
        <v>－</v>
      </c>
      <c r="I8" s="1136">
        <f>'未処置歯ありの者の数'!J40</f>
        <v>0</v>
      </c>
      <c r="J8" s="368">
        <f>'未処置歯ありの者の数'!K40</f>
        <v>299</v>
      </c>
      <c r="K8" s="369">
        <f>'未処置歯ありの者の数'!L40</f>
        <v>203</v>
      </c>
      <c r="L8" s="369">
        <f>'未処置歯ありの者の数'!M40</f>
        <v>240</v>
      </c>
      <c r="M8" s="369">
        <f>'未処置歯ありの者の数'!N40</f>
        <v>310</v>
      </c>
      <c r="N8" s="370">
        <f>'未処置歯ありの者の数'!O40</f>
        <v>1052</v>
      </c>
      <c r="O8" s="1136" t="str">
        <f>'未処置歯ありの者の数'!P40</f>
        <v>－</v>
      </c>
      <c r="P8" s="1136">
        <f>'未処置歯ありの者の数'!Q40</f>
        <v>0</v>
      </c>
      <c r="Q8" s="368">
        <f>'未処置歯ありの者の数'!R40</f>
        <v>560</v>
      </c>
      <c r="R8" s="369">
        <f>'未処置歯ありの者の数'!S40</f>
        <v>383</v>
      </c>
      <c r="S8" s="369">
        <f>'未処置歯ありの者の数'!T40</f>
        <v>448</v>
      </c>
      <c r="T8" s="369">
        <f>'未処置歯ありの者の数'!U40</f>
        <v>439</v>
      </c>
      <c r="U8" s="374">
        <f>'未処置歯ありの者の数'!V40</f>
        <v>1830</v>
      </c>
      <c r="W8" s="405" t="s">
        <v>545</v>
      </c>
      <c r="X8" s="1147">
        <f>C7</f>
        <v>4.66036399983341</v>
      </c>
      <c r="Y8" s="1147">
        <f>D7</f>
        <v>4.107247509279157</v>
      </c>
      <c r="Z8" s="1147">
        <f>E7</f>
        <v>4.342210741961343</v>
      </c>
      <c r="AA8" s="1147">
        <f>F7</f>
        <v>5.139200568800409</v>
      </c>
      <c r="AB8" s="1150">
        <f>G7</f>
        <v>4.574344984878891</v>
      </c>
      <c r="AC8" s="97"/>
      <c r="AD8" s="1144"/>
      <c r="AE8" s="1144"/>
      <c r="AF8" s="1144"/>
      <c r="AG8" s="1144"/>
      <c r="AH8" s="1144"/>
      <c r="AI8" s="1144"/>
      <c r="AJ8" s="1144"/>
      <c r="AK8" s="1144"/>
      <c r="AL8" s="1144"/>
      <c r="AM8" s="352"/>
      <c r="AN8" s="352"/>
      <c r="AO8" s="352"/>
      <c r="AP8" s="352"/>
      <c r="AQ8" s="352"/>
      <c r="AR8" s="352"/>
      <c r="AS8" s="352"/>
      <c r="AT8" s="352"/>
      <c r="AU8" s="352"/>
      <c r="AV8" s="352"/>
      <c r="AW8" s="352"/>
      <c r="AX8" s="352"/>
      <c r="AY8" s="352"/>
      <c r="AZ8" s="352"/>
      <c r="BA8" s="352"/>
      <c r="BB8" s="352"/>
      <c r="BC8" s="352"/>
      <c r="BD8" s="352"/>
      <c r="BE8" s="352"/>
      <c r="BF8" s="352"/>
      <c r="BG8" s="352"/>
      <c r="BH8" s="352"/>
      <c r="BI8" s="352"/>
      <c r="BJ8" s="352"/>
      <c r="BK8" s="352"/>
      <c r="BL8" s="352"/>
      <c r="BM8" s="352"/>
      <c r="BN8" s="352"/>
      <c r="BO8" s="352"/>
      <c r="BP8" s="352"/>
    </row>
    <row r="9" spans="1:68" s="345" customFormat="1" ht="18.75" customHeight="1">
      <c r="A9" s="397" t="s">
        <v>549</v>
      </c>
      <c r="B9" s="375" t="s">
        <v>552</v>
      </c>
      <c r="C9" s="381">
        <f>C8/C6*100</f>
        <v>38.38248436103664</v>
      </c>
      <c r="D9" s="382">
        <f aca="true" t="shared" si="1" ref="D9:U9">D8/D6*100</f>
        <v>34.839476813317475</v>
      </c>
      <c r="E9" s="382">
        <f t="shared" si="1"/>
        <v>35.28205128205128</v>
      </c>
      <c r="F9" s="382">
        <f t="shared" si="1"/>
        <v>32.38218763510592</v>
      </c>
      <c r="G9" s="383">
        <f t="shared" si="1"/>
        <v>35.219357203959426</v>
      </c>
      <c r="H9" s="1137" t="e">
        <f t="shared" si="1"/>
        <v>#VALUE!</v>
      </c>
      <c r="I9" s="1137" t="e">
        <f t="shared" si="1"/>
        <v>#DIV/0!</v>
      </c>
      <c r="J9" s="381">
        <f t="shared" si="1"/>
        <v>44.100294985250734</v>
      </c>
      <c r="K9" s="382">
        <f t="shared" si="1"/>
        <v>38.51992409867172</v>
      </c>
      <c r="L9" s="382">
        <f t="shared" si="1"/>
        <v>38.03486529318542</v>
      </c>
      <c r="M9" s="382">
        <f t="shared" si="1"/>
        <v>34.94926719278467</v>
      </c>
      <c r="N9" s="383">
        <f t="shared" si="1"/>
        <v>38.63385971355123</v>
      </c>
      <c r="O9" s="1137" t="e">
        <f t="shared" si="1"/>
        <v>#VALUE!</v>
      </c>
      <c r="P9" s="1137" t="e">
        <f t="shared" si="1"/>
        <v>#DIV/0!</v>
      </c>
      <c r="Q9" s="381">
        <f t="shared" si="1"/>
        <v>35.8974358974359</v>
      </c>
      <c r="R9" s="382">
        <f t="shared" si="1"/>
        <v>33.16017316017316</v>
      </c>
      <c r="S9" s="382">
        <f t="shared" si="1"/>
        <v>33.965125094768766</v>
      </c>
      <c r="T9" s="382">
        <f t="shared" si="1"/>
        <v>30.78541374474053</v>
      </c>
      <c r="U9" s="384">
        <f t="shared" si="1"/>
        <v>33.51648351648351</v>
      </c>
      <c r="W9" s="405" t="s">
        <v>270</v>
      </c>
      <c r="X9" s="1147">
        <f>J7</f>
        <v>2.9413040648995707</v>
      </c>
      <c r="Y9" s="1147">
        <f>K7</f>
        <v>2.7549793507240317</v>
      </c>
      <c r="Z9" s="1147">
        <f>L7</f>
        <v>3.0809042527220347</v>
      </c>
      <c r="AA9" s="1147">
        <f>M7</f>
        <v>4.462219539189053</v>
      </c>
      <c r="AB9" s="1150">
        <f>N7</f>
        <v>3.2990465113461513</v>
      </c>
      <c r="AC9" s="97"/>
      <c r="AD9" s="406"/>
      <c r="AE9" s="406"/>
      <c r="AF9" s="406"/>
      <c r="AG9" s="406"/>
      <c r="AH9" s="406"/>
      <c r="AI9" s="406"/>
      <c r="AJ9" s="406"/>
      <c r="AK9" s="406"/>
      <c r="AL9" s="406"/>
      <c r="AM9" s="352"/>
      <c r="AN9" s="352"/>
      <c r="AO9" s="352"/>
      <c r="AP9" s="352"/>
      <c r="AQ9" s="352"/>
      <c r="AR9" s="352"/>
      <c r="AS9" s="352"/>
      <c r="AT9" s="352"/>
      <c r="AU9" s="352"/>
      <c r="AV9" s="352"/>
      <c r="AW9" s="352"/>
      <c r="AX9" s="352"/>
      <c r="AY9" s="352"/>
      <c r="AZ9" s="352"/>
      <c r="BA9" s="352"/>
      <c r="BB9" s="352"/>
      <c r="BC9" s="352"/>
      <c r="BD9" s="352"/>
      <c r="BE9" s="352"/>
      <c r="BF9" s="352"/>
      <c r="BG9" s="352"/>
      <c r="BH9" s="352"/>
      <c r="BI9" s="352"/>
      <c r="BJ9" s="352"/>
      <c r="BK9" s="352"/>
      <c r="BL9" s="352"/>
      <c r="BM9" s="352"/>
      <c r="BN9" s="352"/>
      <c r="BO9" s="352"/>
      <c r="BP9" s="352"/>
    </row>
    <row r="10" spans="1:68" s="345" customFormat="1" ht="18.75" customHeight="1">
      <c r="A10" s="398" t="s">
        <v>559</v>
      </c>
      <c r="B10" s="358" t="s">
        <v>547</v>
      </c>
      <c r="C10" s="368">
        <f>'CPI3の数'!D40</f>
        <v>667</v>
      </c>
      <c r="D10" s="369">
        <f>'CPI3の数'!E40</f>
        <v>506</v>
      </c>
      <c r="E10" s="369">
        <f>'CPI3の数'!F40</f>
        <v>639</v>
      </c>
      <c r="F10" s="369">
        <f>'CPI3の数'!G40</f>
        <v>775</v>
      </c>
      <c r="G10" s="370">
        <f>'CPI3の数'!H40</f>
        <v>2587</v>
      </c>
      <c r="H10" s="1136" t="str">
        <f>'CPI3の数'!I40</f>
        <v>－</v>
      </c>
      <c r="I10" s="1136">
        <f>'CPI3の数'!J40</f>
        <v>0</v>
      </c>
      <c r="J10" s="368">
        <f>'CPI3の数'!K40</f>
        <v>223</v>
      </c>
      <c r="K10" s="369">
        <f>'CPI3の数'!L40</f>
        <v>166</v>
      </c>
      <c r="L10" s="369">
        <f>'CPI3の数'!M40</f>
        <v>206</v>
      </c>
      <c r="M10" s="369">
        <f>'CPI3の数'!N40</f>
        <v>291</v>
      </c>
      <c r="N10" s="370">
        <f>'CPI3の数'!O40</f>
        <v>886</v>
      </c>
      <c r="O10" s="1136" t="str">
        <f>'CPI3の数'!P40</f>
        <v>－</v>
      </c>
      <c r="P10" s="1136">
        <f>'CPI3の数'!Q40</f>
        <v>0</v>
      </c>
      <c r="Q10" s="368">
        <f>'CPI3の数'!R40</f>
        <v>444</v>
      </c>
      <c r="R10" s="369">
        <f>'CPI3の数'!S40</f>
        <v>340</v>
      </c>
      <c r="S10" s="369">
        <f>'CPI3の数'!T40</f>
        <v>433</v>
      </c>
      <c r="T10" s="369">
        <f>'CPI3の数'!U40</f>
        <v>484</v>
      </c>
      <c r="U10" s="374">
        <f>'CPI3の数'!V40</f>
        <v>1701</v>
      </c>
      <c r="W10" s="407" t="s">
        <v>271</v>
      </c>
      <c r="X10" s="1149">
        <f>Q7</f>
        <v>7.148748968930437</v>
      </c>
      <c r="Y10" s="1149">
        <f>R7</f>
        <v>6.044272332408813</v>
      </c>
      <c r="Z10" s="1149">
        <f>S7</f>
        <v>6.0867558837101985</v>
      </c>
      <c r="AA10" s="1149">
        <f>T7</f>
        <v>6.442285972441835</v>
      </c>
      <c r="AB10" s="1151">
        <f>U7</f>
        <v>6.378355645896123</v>
      </c>
      <c r="AC10" s="97"/>
      <c r="AD10" s="408"/>
      <c r="AE10" s="408"/>
      <c r="AF10" s="408"/>
      <c r="AG10" s="408"/>
      <c r="AH10" s="408"/>
      <c r="AI10" s="408"/>
      <c r="AJ10" s="408"/>
      <c r="AK10" s="408"/>
      <c r="AL10" s="408"/>
      <c r="AM10" s="352"/>
      <c r="AN10" s="352"/>
      <c r="AO10" s="352"/>
      <c r="AP10" s="352"/>
      <c r="AQ10" s="352"/>
      <c r="AR10" s="352"/>
      <c r="AS10" s="352"/>
      <c r="AT10" s="352"/>
      <c r="AU10" s="352"/>
      <c r="AV10" s="352"/>
      <c r="AW10" s="352"/>
      <c r="AX10" s="352"/>
      <c r="AY10" s="352"/>
      <c r="AZ10" s="352"/>
      <c r="BA10" s="352"/>
      <c r="BB10" s="352"/>
      <c r="BC10" s="352"/>
      <c r="BD10" s="352"/>
      <c r="BE10" s="352"/>
      <c r="BF10" s="352"/>
      <c r="BG10" s="352"/>
      <c r="BH10" s="352"/>
      <c r="BI10" s="352"/>
      <c r="BJ10" s="352"/>
      <c r="BK10" s="352"/>
      <c r="BL10" s="352"/>
      <c r="BM10" s="352"/>
      <c r="BN10" s="352"/>
      <c r="BO10" s="352"/>
      <c r="BP10" s="352"/>
    </row>
    <row r="11" spans="1:68" s="345" customFormat="1" ht="18.75" customHeight="1">
      <c r="A11" s="396" t="s">
        <v>560</v>
      </c>
      <c r="B11" s="357" t="s">
        <v>547</v>
      </c>
      <c r="C11" s="365">
        <f>'CPI4の数'!D40</f>
        <v>141</v>
      </c>
      <c r="D11" s="366">
        <f>'CPI4の数'!E40</f>
        <v>161</v>
      </c>
      <c r="E11" s="366">
        <f>'CPI4の数'!F40</f>
        <v>248</v>
      </c>
      <c r="F11" s="366">
        <f>'CPI4の数'!G40</f>
        <v>373</v>
      </c>
      <c r="G11" s="367">
        <f>'CPI4の数'!H40</f>
        <v>923</v>
      </c>
      <c r="H11" s="1134" t="str">
        <f>'CPI4の数'!I40</f>
        <v>－</v>
      </c>
      <c r="I11" s="1134">
        <f>'CPI4の数'!J40</f>
        <v>0</v>
      </c>
      <c r="J11" s="365">
        <f>'CPI4の数'!K40</f>
        <v>63</v>
      </c>
      <c r="K11" s="366">
        <f>'CPI4の数'!L40</f>
        <v>64</v>
      </c>
      <c r="L11" s="366">
        <f>'CPI4の数'!M40</f>
        <v>101</v>
      </c>
      <c r="M11" s="366">
        <f>'CPI4の数'!N40</f>
        <v>179</v>
      </c>
      <c r="N11" s="367">
        <f>'CPI4の数'!O40</f>
        <v>407</v>
      </c>
      <c r="O11" s="1134" t="str">
        <f>'CPI4の数'!P40</f>
        <v>－</v>
      </c>
      <c r="P11" s="1134">
        <f>'CPI4の数'!Q40</f>
        <v>0</v>
      </c>
      <c r="Q11" s="365">
        <f>'CPI4の数'!R40</f>
        <v>78</v>
      </c>
      <c r="R11" s="366">
        <f>'CPI4の数'!S40</f>
        <v>97</v>
      </c>
      <c r="S11" s="366">
        <f>'CPI4の数'!T40</f>
        <v>146</v>
      </c>
      <c r="T11" s="366">
        <f>'CPI4の数'!U40</f>
        <v>194</v>
      </c>
      <c r="U11" s="373">
        <f>'CPI4の数'!V40</f>
        <v>515</v>
      </c>
      <c r="W11" s="97"/>
      <c r="X11" s="97"/>
      <c r="Y11" s="97"/>
      <c r="Z11" s="97"/>
      <c r="AA11" s="97"/>
      <c r="AB11" s="97"/>
      <c r="AC11" s="97"/>
      <c r="AD11" s="1143"/>
      <c r="AE11" s="1143"/>
      <c r="AF11" s="1143"/>
      <c r="AG11" s="1143"/>
      <c r="AH11" s="1143"/>
      <c r="AI11" s="1143"/>
      <c r="AJ11" s="1143"/>
      <c r="AK11" s="1143"/>
      <c r="AL11" s="1143"/>
      <c r="AM11" s="352"/>
      <c r="AN11" s="352"/>
      <c r="AO11" s="352"/>
      <c r="AP11" s="352"/>
      <c r="AQ11" s="352"/>
      <c r="AR11" s="352"/>
      <c r="AS11" s="352"/>
      <c r="AT11" s="352"/>
      <c r="AU11" s="352"/>
      <c r="AV11" s="352"/>
      <c r="AW11" s="352"/>
      <c r="AX11" s="352"/>
      <c r="AY11" s="352"/>
      <c r="AZ11" s="352"/>
      <c r="BA11" s="352"/>
      <c r="BB11" s="352"/>
      <c r="BC11" s="352"/>
      <c r="BD11" s="352"/>
      <c r="BE11" s="352"/>
      <c r="BF11" s="352"/>
      <c r="BG11" s="352"/>
      <c r="BH11" s="352"/>
      <c r="BI11" s="352"/>
      <c r="BJ11" s="352"/>
      <c r="BK11" s="352"/>
      <c r="BL11" s="352"/>
      <c r="BM11" s="352"/>
      <c r="BN11" s="352"/>
      <c r="BO11" s="352"/>
      <c r="BP11" s="352"/>
    </row>
    <row r="12" spans="1:68" s="345" customFormat="1" ht="18.75" customHeight="1">
      <c r="A12" s="399" t="s">
        <v>561</v>
      </c>
      <c r="B12" s="385" t="s">
        <v>553</v>
      </c>
      <c r="C12" s="386">
        <f>C10/C$6*100</f>
        <v>29.803395889186774</v>
      </c>
      <c r="D12" s="387">
        <f aca="true" t="shared" si="2" ref="D12:U12">D10/D$6*100</f>
        <v>30.083234244946492</v>
      </c>
      <c r="E12" s="387">
        <f t="shared" si="2"/>
        <v>32.76923076923077</v>
      </c>
      <c r="F12" s="387">
        <f t="shared" si="2"/>
        <v>33.50626891482922</v>
      </c>
      <c r="G12" s="388">
        <f t="shared" si="2"/>
        <v>31.61432237565685</v>
      </c>
      <c r="H12" s="1138" t="e">
        <f t="shared" si="2"/>
        <v>#VALUE!</v>
      </c>
      <c r="I12" s="1138" t="e">
        <f t="shared" si="2"/>
        <v>#DIV/0!</v>
      </c>
      <c r="J12" s="386">
        <f t="shared" si="2"/>
        <v>32.89085545722713</v>
      </c>
      <c r="K12" s="387">
        <f t="shared" si="2"/>
        <v>31.499051233396585</v>
      </c>
      <c r="L12" s="387">
        <f t="shared" si="2"/>
        <v>32.64659270998415</v>
      </c>
      <c r="M12" s="387">
        <f t="shared" si="2"/>
        <v>32.807215332581734</v>
      </c>
      <c r="N12" s="388">
        <f t="shared" si="2"/>
        <v>32.53764230627984</v>
      </c>
      <c r="O12" s="1138" t="e">
        <f t="shared" si="2"/>
        <v>#VALUE!</v>
      </c>
      <c r="P12" s="1138" t="e">
        <f t="shared" si="2"/>
        <v>#DIV/0!</v>
      </c>
      <c r="Q12" s="386">
        <f t="shared" si="2"/>
        <v>28.46153846153846</v>
      </c>
      <c r="R12" s="387">
        <f t="shared" si="2"/>
        <v>29.43722943722944</v>
      </c>
      <c r="S12" s="387">
        <f t="shared" si="2"/>
        <v>32.82789992418499</v>
      </c>
      <c r="T12" s="387">
        <f t="shared" si="2"/>
        <v>33.94109396914446</v>
      </c>
      <c r="U12" s="389">
        <f t="shared" si="2"/>
        <v>31.153846153846153</v>
      </c>
      <c r="W12" s="97"/>
      <c r="X12" s="97"/>
      <c r="Y12" s="97"/>
      <c r="Z12" s="97"/>
      <c r="AA12" s="97"/>
      <c r="AB12" s="97"/>
      <c r="AC12" s="97"/>
      <c r="AD12" s="1143"/>
      <c r="AE12" s="1143"/>
      <c r="AF12" s="1143"/>
      <c r="AG12" s="1143"/>
      <c r="AH12" s="1143"/>
      <c r="AI12" s="1143"/>
      <c r="AJ12" s="1143"/>
      <c r="AK12" s="1143"/>
      <c r="AL12" s="1143"/>
      <c r="AM12" s="406"/>
      <c r="AN12" s="406"/>
      <c r="AO12" s="406"/>
      <c r="AP12" s="352"/>
      <c r="AQ12" s="352"/>
      <c r="AR12" s="352"/>
      <c r="AS12" s="352"/>
      <c r="AT12" s="352"/>
      <c r="AU12" s="352"/>
      <c r="AV12" s="352"/>
      <c r="AW12" s="352"/>
      <c r="AX12" s="352"/>
      <c r="AY12" s="352"/>
      <c r="AZ12" s="352"/>
      <c r="BA12" s="352"/>
      <c r="BB12" s="352"/>
      <c r="BC12" s="352"/>
      <c r="BD12" s="352"/>
      <c r="BE12" s="352"/>
      <c r="BF12" s="352"/>
      <c r="BG12" s="352"/>
      <c r="BH12" s="352"/>
      <c r="BI12" s="352"/>
      <c r="BJ12" s="352"/>
      <c r="BK12" s="352"/>
      <c r="BL12" s="352"/>
      <c r="BM12" s="352"/>
      <c r="BN12" s="352"/>
      <c r="BO12" s="352"/>
      <c r="BP12" s="352"/>
    </row>
    <row r="13" spans="1:68" s="345" customFormat="1" ht="18.75" customHeight="1">
      <c r="A13" s="399" t="s">
        <v>562</v>
      </c>
      <c r="B13" s="385" t="s">
        <v>553</v>
      </c>
      <c r="C13" s="386">
        <f>C11/C$6*100</f>
        <v>6.3002680965147455</v>
      </c>
      <c r="D13" s="387">
        <f aca="true" t="shared" si="3" ref="D13:U13">D11/D$6*100</f>
        <v>9.57193816884661</v>
      </c>
      <c r="E13" s="387">
        <f t="shared" si="3"/>
        <v>12.717948717948719</v>
      </c>
      <c r="F13" s="387">
        <f t="shared" si="3"/>
        <v>16.126242974492</v>
      </c>
      <c r="G13" s="388">
        <f t="shared" si="3"/>
        <v>11.279481852621288</v>
      </c>
      <c r="H13" s="1138" t="e">
        <f t="shared" si="3"/>
        <v>#VALUE!</v>
      </c>
      <c r="I13" s="1138" t="e">
        <f t="shared" si="3"/>
        <v>#DIV/0!</v>
      </c>
      <c r="J13" s="386">
        <f t="shared" si="3"/>
        <v>9.29203539823009</v>
      </c>
      <c r="K13" s="387">
        <f t="shared" si="3"/>
        <v>12.144212523719165</v>
      </c>
      <c r="L13" s="387">
        <f t="shared" si="3"/>
        <v>16.00633914421553</v>
      </c>
      <c r="M13" s="387">
        <f t="shared" si="3"/>
        <v>20.180383314543406</v>
      </c>
      <c r="N13" s="388">
        <f t="shared" si="3"/>
        <v>14.946749908189497</v>
      </c>
      <c r="O13" s="1138" t="e">
        <f t="shared" si="3"/>
        <v>#VALUE!</v>
      </c>
      <c r="P13" s="1138" t="e">
        <f t="shared" si="3"/>
        <v>#DIV/0!</v>
      </c>
      <c r="Q13" s="386">
        <f t="shared" si="3"/>
        <v>5</v>
      </c>
      <c r="R13" s="387">
        <f t="shared" si="3"/>
        <v>8.398268398268398</v>
      </c>
      <c r="S13" s="387">
        <f t="shared" si="3"/>
        <v>11.06899166034875</v>
      </c>
      <c r="T13" s="387">
        <f t="shared" si="3"/>
        <v>13.604488078541374</v>
      </c>
      <c r="U13" s="389">
        <f t="shared" si="3"/>
        <v>9.432234432234432</v>
      </c>
      <c r="W13" s="96" t="s">
        <v>549</v>
      </c>
      <c r="X13" s="97"/>
      <c r="Y13" s="97"/>
      <c r="Z13" s="97"/>
      <c r="AA13" s="97"/>
      <c r="AB13" s="97"/>
      <c r="AC13" s="97"/>
      <c r="AD13" s="1143"/>
      <c r="AE13" s="1143"/>
      <c r="AF13" s="1143"/>
      <c r="AG13" s="1143"/>
      <c r="AH13" s="1143"/>
      <c r="AI13" s="1143"/>
      <c r="AJ13" s="1143"/>
      <c r="AK13" s="1143"/>
      <c r="AL13" s="1143"/>
      <c r="AM13" s="406"/>
      <c r="AN13" s="406"/>
      <c r="AO13" s="406"/>
      <c r="AP13" s="352"/>
      <c r="AQ13" s="352"/>
      <c r="AR13" s="352"/>
      <c r="AS13" s="352"/>
      <c r="AT13" s="352"/>
      <c r="AU13" s="352"/>
      <c r="AV13" s="352"/>
      <c r="AW13" s="352"/>
      <c r="AX13" s="352"/>
      <c r="AY13" s="352"/>
      <c r="AZ13" s="352"/>
      <c r="BA13" s="352"/>
      <c r="BB13" s="352"/>
      <c r="BC13" s="352"/>
      <c r="BD13" s="352"/>
      <c r="BE13" s="352"/>
      <c r="BF13" s="352"/>
      <c r="BG13" s="352"/>
      <c r="BH13" s="352"/>
      <c r="BI13" s="352"/>
      <c r="BJ13" s="352"/>
      <c r="BK13" s="352"/>
      <c r="BL13" s="352"/>
      <c r="BM13" s="352"/>
      <c r="BN13" s="352"/>
      <c r="BO13" s="352"/>
      <c r="BP13" s="352"/>
    </row>
    <row r="14" spans="1:68" s="345" customFormat="1" ht="28.5" customHeight="1" thickBot="1">
      <c r="A14" s="400" t="s">
        <v>563</v>
      </c>
      <c r="B14" s="390" t="s">
        <v>554</v>
      </c>
      <c r="C14" s="391">
        <f>(C10+C11)/C6*100</f>
        <v>36.103663985701516</v>
      </c>
      <c r="D14" s="392">
        <f aca="true" t="shared" si="4" ref="D14:U14">(D10+D11)/D6*100</f>
        <v>39.6551724137931</v>
      </c>
      <c r="E14" s="392">
        <f t="shared" si="4"/>
        <v>45.48717948717949</v>
      </c>
      <c r="F14" s="392">
        <f t="shared" si="4"/>
        <v>49.63251188932123</v>
      </c>
      <c r="G14" s="393">
        <f t="shared" si="4"/>
        <v>42.893804228278135</v>
      </c>
      <c r="H14" s="1139" t="e">
        <f t="shared" si="4"/>
        <v>#VALUE!</v>
      </c>
      <c r="I14" s="1139" t="e">
        <f t="shared" si="4"/>
        <v>#DIV/0!</v>
      </c>
      <c r="J14" s="391">
        <f t="shared" si="4"/>
        <v>42.18289085545723</v>
      </c>
      <c r="K14" s="392">
        <f t="shared" si="4"/>
        <v>43.643263757115754</v>
      </c>
      <c r="L14" s="392">
        <f t="shared" si="4"/>
        <v>48.652931854199686</v>
      </c>
      <c r="M14" s="392">
        <f t="shared" si="4"/>
        <v>52.98759864712515</v>
      </c>
      <c r="N14" s="393">
        <f t="shared" si="4"/>
        <v>47.48439221446933</v>
      </c>
      <c r="O14" s="1139" t="e">
        <f t="shared" si="4"/>
        <v>#VALUE!</v>
      </c>
      <c r="P14" s="1139" t="e">
        <f t="shared" si="4"/>
        <v>#DIV/0!</v>
      </c>
      <c r="Q14" s="391">
        <f t="shared" si="4"/>
        <v>33.46153846153846</v>
      </c>
      <c r="R14" s="392">
        <f t="shared" si="4"/>
        <v>37.83549783549783</v>
      </c>
      <c r="S14" s="392">
        <f t="shared" si="4"/>
        <v>43.89689158453373</v>
      </c>
      <c r="T14" s="392">
        <f t="shared" si="4"/>
        <v>47.54558204768583</v>
      </c>
      <c r="U14" s="394">
        <f t="shared" si="4"/>
        <v>40.586080586080584</v>
      </c>
      <c r="W14" s="402"/>
      <c r="X14" s="403" t="s">
        <v>541</v>
      </c>
      <c r="Y14" s="403" t="s">
        <v>542</v>
      </c>
      <c r="Z14" s="403" t="s">
        <v>543</v>
      </c>
      <c r="AA14" s="403" t="s">
        <v>544</v>
      </c>
      <c r="AB14" s="404" t="s">
        <v>272</v>
      </c>
      <c r="AC14" s="97"/>
      <c r="AD14" s="1145"/>
      <c r="AE14" s="1145"/>
      <c r="AF14" s="1145"/>
      <c r="AG14" s="1145"/>
      <c r="AH14" s="1145"/>
      <c r="AI14" s="1145"/>
      <c r="AJ14" s="1145"/>
      <c r="AK14" s="1145"/>
      <c r="AL14" s="1145"/>
      <c r="AM14" s="406"/>
      <c r="AN14" s="1143"/>
      <c r="AO14" s="1143"/>
      <c r="AP14" s="1143"/>
      <c r="AQ14" s="1143"/>
      <c r="AR14" s="1143"/>
      <c r="AS14" s="1143"/>
      <c r="AT14" s="1143"/>
      <c r="AU14" s="1143"/>
      <c r="AV14" s="1143"/>
      <c r="AW14" s="1143"/>
      <c r="AX14" s="1143"/>
      <c r="AY14" s="406"/>
      <c r="AZ14" s="406"/>
      <c r="BA14" s="406"/>
      <c r="BB14" s="406"/>
      <c r="BC14" s="406"/>
      <c r="BD14" s="352"/>
      <c r="BE14" s="352"/>
      <c r="BF14" s="352"/>
      <c r="BG14" s="352"/>
      <c r="BH14" s="352"/>
      <c r="BI14" s="352"/>
      <c r="BJ14" s="352"/>
      <c r="BK14" s="352"/>
      <c r="BL14" s="352"/>
      <c r="BM14" s="352"/>
      <c r="BN14" s="352"/>
      <c r="BO14" s="352"/>
      <c r="BP14" s="352"/>
    </row>
    <row r="15" spans="2:68" ht="17.25" customHeight="1">
      <c r="B15" s="347"/>
      <c r="W15" s="405" t="s">
        <v>545</v>
      </c>
      <c r="X15" s="408">
        <f>C9</f>
        <v>38.38248436103664</v>
      </c>
      <c r="Y15" s="408">
        <f>D9</f>
        <v>34.839476813317475</v>
      </c>
      <c r="Z15" s="408">
        <f>E9</f>
        <v>35.28205128205128</v>
      </c>
      <c r="AA15" s="408">
        <f>F9</f>
        <v>32.38218763510592</v>
      </c>
      <c r="AB15" s="409">
        <f>G9</f>
        <v>35.219357203959426</v>
      </c>
      <c r="AD15" s="1146"/>
      <c r="AE15" s="1146"/>
      <c r="AF15" s="1146"/>
      <c r="AG15" s="1146"/>
      <c r="AH15" s="1146"/>
      <c r="AI15" s="1146"/>
      <c r="AJ15" s="1146"/>
      <c r="AK15" s="1146"/>
      <c r="AL15" s="1146"/>
      <c r="AM15" s="406"/>
      <c r="AN15" s="1142"/>
      <c r="AO15" s="1143"/>
      <c r="AP15" s="1143"/>
      <c r="AQ15" s="1143"/>
      <c r="AR15" s="1143"/>
      <c r="AS15" s="1143"/>
      <c r="AT15" s="1143"/>
      <c r="AU15" s="1143"/>
      <c r="AV15" s="1143"/>
      <c r="AW15" s="1143"/>
      <c r="AX15" s="1143"/>
      <c r="AY15" s="1143"/>
      <c r="AZ15" s="406"/>
      <c r="BA15" s="406"/>
      <c r="BB15" s="406"/>
      <c r="BC15" s="406"/>
      <c r="BD15" s="406"/>
      <c r="BE15" s="406"/>
      <c r="BF15" s="406"/>
      <c r="BG15" s="406"/>
      <c r="BH15" s="406"/>
      <c r="BI15" s="406"/>
      <c r="BJ15" s="406"/>
      <c r="BK15" s="406"/>
      <c r="BL15" s="406"/>
      <c r="BM15" s="406"/>
      <c r="BN15" s="406"/>
      <c r="BO15" s="406"/>
      <c r="BP15" s="406"/>
    </row>
    <row r="16" spans="1:68" ht="18.75" customHeight="1">
      <c r="A16" s="349"/>
      <c r="B16" s="347"/>
      <c r="C16" s="348"/>
      <c r="D16" s="348"/>
      <c r="E16" s="348"/>
      <c r="F16" s="348"/>
      <c r="G16" s="348"/>
      <c r="H16" s="348"/>
      <c r="I16" s="348"/>
      <c r="J16" s="348"/>
      <c r="K16" s="348"/>
      <c r="L16" s="348"/>
      <c r="M16" s="348"/>
      <c r="N16" s="348"/>
      <c r="O16" s="348"/>
      <c r="P16" s="348"/>
      <c r="Q16" s="348"/>
      <c r="R16" s="348"/>
      <c r="S16" s="348"/>
      <c r="T16" s="348"/>
      <c r="U16" s="348"/>
      <c r="W16" s="405" t="s">
        <v>270</v>
      </c>
      <c r="X16" s="408">
        <f>J9</f>
        <v>44.100294985250734</v>
      </c>
      <c r="Y16" s="408">
        <f>K9</f>
        <v>38.51992409867172</v>
      </c>
      <c r="Z16" s="408">
        <f>L9</f>
        <v>38.03486529318542</v>
      </c>
      <c r="AA16" s="408">
        <f>M9</f>
        <v>34.94926719278467</v>
      </c>
      <c r="AB16" s="409">
        <f>N9</f>
        <v>38.63385971355123</v>
      </c>
      <c r="AD16" s="1147"/>
      <c r="AE16" s="1147"/>
      <c r="AF16" s="1147"/>
      <c r="AG16" s="1147"/>
      <c r="AH16" s="1147"/>
      <c r="AI16" s="1147"/>
      <c r="AJ16" s="1147"/>
      <c r="AK16" s="1147"/>
      <c r="AL16" s="1147"/>
      <c r="AM16" s="406"/>
      <c r="AN16" s="1142"/>
      <c r="AO16" s="1143"/>
      <c r="AP16" s="1143"/>
      <c r="AQ16" s="1143"/>
      <c r="AR16" s="1143"/>
      <c r="AS16" s="1143"/>
      <c r="AT16" s="1143"/>
      <c r="AU16" s="1143"/>
      <c r="AV16" s="1143"/>
      <c r="AW16" s="1143"/>
      <c r="AX16" s="1143"/>
      <c r="AY16" s="1143"/>
      <c r="AZ16" s="406"/>
      <c r="BA16" s="406"/>
      <c r="BB16" s="406"/>
      <c r="BC16" s="406"/>
      <c r="BD16" s="406"/>
      <c r="BE16" s="406"/>
      <c r="BF16" s="406"/>
      <c r="BG16" s="406"/>
      <c r="BH16" s="406"/>
      <c r="BI16" s="406"/>
      <c r="BJ16" s="406"/>
      <c r="BK16" s="406"/>
      <c r="BL16" s="406"/>
      <c r="BM16" s="406"/>
      <c r="BN16" s="406"/>
      <c r="BO16" s="406"/>
      <c r="BP16" s="406"/>
    </row>
    <row r="17" spans="13:68" ht="18.75" customHeight="1">
      <c r="M17" s="98"/>
      <c r="W17" s="407" t="s">
        <v>271</v>
      </c>
      <c r="X17" s="410">
        <f>Q9</f>
        <v>35.8974358974359</v>
      </c>
      <c r="Y17" s="410">
        <f>R9</f>
        <v>33.16017316017316</v>
      </c>
      <c r="Z17" s="410">
        <f>S9</f>
        <v>33.965125094768766</v>
      </c>
      <c r="AA17" s="410">
        <f>T9</f>
        <v>30.78541374474053</v>
      </c>
      <c r="AB17" s="411">
        <f>U9</f>
        <v>33.51648351648351</v>
      </c>
      <c r="AD17" s="1147"/>
      <c r="AE17" s="1147"/>
      <c r="AF17" s="1147"/>
      <c r="AG17" s="1147"/>
      <c r="AH17" s="1147"/>
      <c r="AI17" s="1147"/>
      <c r="AJ17" s="1147"/>
      <c r="AK17" s="1147"/>
      <c r="AL17" s="1147"/>
      <c r="AM17" s="406"/>
      <c r="AN17" s="406"/>
      <c r="AO17" s="406"/>
      <c r="AP17" s="406"/>
      <c r="AQ17" s="406"/>
      <c r="AR17" s="406"/>
      <c r="AS17" s="406"/>
      <c r="AT17" s="406"/>
      <c r="AU17" s="406"/>
      <c r="AV17" s="406"/>
      <c r="AW17" s="406"/>
      <c r="AX17" s="406"/>
      <c r="AY17" s="406"/>
      <c r="AZ17" s="406"/>
      <c r="BA17" s="406"/>
      <c r="BB17" s="406"/>
      <c r="BC17" s="406"/>
      <c r="BD17" s="406"/>
      <c r="BE17" s="406"/>
      <c r="BF17" s="406"/>
      <c r="BG17" s="406"/>
      <c r="BH17" s="406"/>
      <c r="BI17" s="406"/>
      <c r="BJ17" s="406"/>
      <c r="BK17" s="406"/>
      <c r="BL17" s="406"/>
      <c r="BM17" s="406"/>
      <c r="BN17" s="406"/>
      <c r="BO17" s="406"/>
      <c r="BP17" s="406"/>
    </row>
    <row r="18" spans="13:68" ht="13.5">
      <c r="M18" s="98"/>
      <c r="AD18" s="1148"/>
      <c r="AE18" s="1148"/>
      <c r="AF18" s="1148"/>
      <c r="AG18" s="1148"/>
      <c r="AH18" s="1148"/>
      <c r="AI18" s="1148"/>
      <c r="AJ18" s="406"/>
      <c r="AK18" s="406"/>
      <c r="AL18" s="406"/>
      <c r="AM18" s="406"/>
      <c r="AN18" s="406"/>
      <c r="AO18" s="406"/>
      <c r="AP18" s="406"/>
      <c r="AQ18" s="406"/>
      <c r="AR18" s="406"/>
      <c r="AS18" s="406"/>
      <c r="AT18" s="406"/>
      <c r="AU18" s="406"/>
      <c r="AV18" s="406"/>
      <c r="AW18" s="406"/>
      <c r="AX18" s="406"/>
      <c r="AY18" s="406"/>
      <c r="AZ18" s="406"/>
      <c r="BA18" s="406"/>
      <c r="BB18" s="406"/>
      <c r="BC18" s="406"/>
      <c r="BD18" s="406"/>
      <c r="BE18" s="406"/>
      <c r="BF18" s="406"/>
      <c r="BG18" s="406"/>
      <c r="BH18" s="406"/>
      <c r="BI18" s="406"/>
      <c r="BJ18" s="406"/>
      <c r="BK18" s="406"/>
      <c r="BL18" s="406"/>
      <c r="BM18" s="406"/>
      <c r="BN18" s="406"/>
      <c r="BO18" s="406"/>
      <c r="BP18" s="406"/>
    </row>
    <row r="19" spans="23:35" ht="13.5">
      <c r="W19" s="96" t="s">
        <v>564</v>
      </c>
      <c r="AC19" s="345"/>
      <c r="AD19" s="1106"/>
      <c r="AE19" s="1106"/>
      <c r="AF19" s="1106"/>
      <c r="AG19" s="1106"/>
      <c r="AH19" s="1106"/>
      <c r="AI19" s="1106"/>
    </row>
    <row r="20" spans="23:35" ht="13.5">
      <c r="W20" s="402"/>
      <c r="X20" s="403" t="s">
        <v>541</v>
      </c>
      <c r="Y20" s="403" t="s">
        <v>542</v>
      </c>
      <c r="Z20" s="403" t="s">
        <v>543</v>
      </c>
      <c r="AA20" s="403" t="s">
        <v>544</v>
      </c>
      <c r="AB20" s="404" t="s">
        <v>272</v>
      </c>
      <c r="AC20" s="346"/>
      <c r="AD20" s="1106"/>
      <c r="AE20" s="1106"/>
      <c r="AF20" s="1106"/>
      <c r="AG20" s="1106"/>
      <c r="AH20" s="1106"/>
      <c r="AI20" s="1106"/>
    </row>
    <row r="21" spans="23:38" ht="13.5">
      <c r="W21" s="405" t="s">
        <v>545</v>
      </c>
      <c r="X21" s="412">
        <f>C14</f>
        <v>36.103663985701516</v>
      </c>
      <c r="Y21" s="412">
        <f>D14</f>
        <v>39.6551724137931</v>
      </c>
      <c r="Z21" s="412">
        <f>E14</f>
        <v>45.48717948717949</v>
      </c>
      <c r="AA21" s="412">
        <f>F14</f>
        <v>49.63251188932123</v>
      </c>
      <c r="AB21" s="1103">
        <f>G14</f>
        <v>42.893804228278135</v>
      </c>
      <c r="AC21" s="96"/>
      <c r="AD21" s="344"/>
      <c r="AE21" s="344"/>
      <c r="AF21" s="344"/>
      <c r="AG21" s="344"/>
      <c r="AH21" s="344"/>
      <c r="AI21" s="344"/>
      <c r="AJ21" s="344"/>
      <c r="AK21" s="344"/>
      <c r="AL21" s="344"/>
    </row>
    <row r="22" spans="23:38" ht="13.5">
      <c r="W22" s="405" t="s">
        <v>270</v>
      </c>
      <c r="X22" s="412">
        <f>J14</f>
        <v>42.18289085545723</v>
      </c>
      <c r="Y22" s="412">
        <f>K14</f>
        <v>43.643263757115754</v>
      </c>
      <c r="Z22" s="412">
        <f>L14</f>
        <v>48.652931854199686</v>
      </c>
      <c r="AA22" s="412">
        <f>M14</f>
        <v>52.98759864712515</v>
      </c>
      <c r="AB22" s="1103">
        <f>N14</f>
        <v>47.48439221446933</v>
      </c>
      <c r="AD22" s="344"/>
      <c r="AE22" s="344"/>
      <c r="AF22" s="344"/>
      <c r="AG22" s="344"/>
      <c r="AH22" s="344"/>
      <c r="AI22" s="344"/>
      <c r="AJ22" s="344"/>
      <c r="AK22" s="344"/>
      <c r="AL22" s="344"/>
    </row>
    <row r="23" spans="23:38" ht="13.5">
      <c r="W23" s="407" t="s">
        <v>271</v>
      </c>
      <c r="X23" s="1104">
        <f>Q14</f>
        <v>33.46153846153846</v>
      </c>
      <c r="Y23" s="1104">
        <f>R14</f>
        <v>37.83549783549783</v>
      </c>
      <c r="Z23" s="1104">
        <f>S14</f>
        <v>43.89689158453373</v>
      </c>
      <c r="AA23" s="1104">
        <f>T14</f>
        <v>47.54558204768583</v>
      </c>
      <c r="AB23" s="1105">
        <f>U14</f>
        <v>40.586080586080584</v>
      </c>
      <c r="AD23" s="345"/>
      <c r="AE23" s="345"/>
      <c r="AF23" s="345"/>
      <c r="AG23" s="345"/>
      <c r="AH23" s="345"/>
      <c r="AI23" s="345"/>
      <c r="AJ23" s="345"/>
      <c r="AK23" s="345"/>
      <c r="AL23" s="345"/>
    </row>
    <row r="24" spans="30:38" ht="13.5">
      <c r="AD24" s="346"/>
      <c r="AE24" s="346"/>
      <c r="AF24" s="346"/>
      <c r="AG24" s="346"/>
      <c r="AH24" s="346"/>
      <c r="AI24" s="346"/>
      <c r="AJ24" s="346"/>
      <c r="AK24" s="346"/>
      <c r="AL24" s="346"/>
    </row>
    <row r="31" spans="41:42" ht="13.5">
      <c r="AO31" s="346"/>
      <c r="AP31" s="346"/>
    </row>
    <row r="36" spans="30:38" ht="13.5">
      <c r="AD36" s="345"/>
      <c r="AE36" s="345"/>
      <c r="AF36" s="345"/>
      <c r="AG36" s="345"/>
      <c r="AH36" s="345"/>
      <c r="AI36" s="345"/>
      <c r="AJ36" s="345"/>
      <c r="AK36" s="345"/>
      <c r="AL36" s="345"/>
    </row>
    <row r="37" spans="30:40" ht="13.5">
      <c r="AD37" s="1396"/>
      <c r="AE37" s="1396"/>
      <c r="AF37" s="1396"/>
      <c r="AG37" s="1397"/>
      <c r="AL37" s="346"/>
      <c r="AM37" s="346"/>
      <c r="AN37" s="346"/>
    </row>
    <row r="38" spans="30:33" ht="13.5">
      <c r="AD38" s="96"/>
      <c r="AE38" s="96"/>
      <c r="AF38" s="96"/>
      <c r="AG38" s="96"/>
    </row>
    <row r="41" ht="13.5">
      <c r="W41" s="96"/>
    </row>
    <row r="42" ht="13.5">
      <c r="X42" s="96"/>
    </row>
    <row r="44" spans="29:33" ht="13.5">
      <c r="AC44" s="346"/>
      <c r="AD44" s="1396"/>
      <c r="AE44" s="1396"/>
      <c r="AF44" s="1396"/>
      <c r="AG44" s="1397"/>
    </row>
    <row r="45" spans="32:33" ht="13.5">
      <c r="AF45" s="96"/>
      <c r="AG45" s="96"/>
    </row>
    <row r="46" spans="30:31" ht="13.5">
      <c r="AD46" s="1398"/>
      <c r="AE46" s="96"/>
    </row>
    <row r="47" spans="30:31" ht="13.5">
      <c r="AD47" s="1399"/>
      <c r="AE47" s="96"/>
    </row>
    <row r="48" spans="30:31" ht="13.5">
      <c r="AD48" s="1399"/>
      <c r="AE48" s="96"/>
    </row>
    <row r="49" spans="30:31" ht="13.5">
      <c r="AD49" s="1398"/>
      <c r="AE49" s="96"/>
    </row>
    <row r="50" spans="30:31" ht="13.5">
      <c r="AD50" s="1399"/>
      <c r="AE50" s="96"/>
    </row>
    <row r="51" spans="30:31" ht="13.5">
      <c r="AD51" s="1399"/>
      <c r="AE51" s="96"/>
    </row>
    <row r="52" spans="30:31" ht="13.5">
      <c r="AD52" s="1398"/>
      <c r="AE52" s="96"/>
    </row>
    <row r="53" spans="30:31" ht="13.5">
      <c r="AD53" s="1399"/>
      <c r="AE53" s="96"/>
    </row>
    <row r="54" spans="30:31" ht="13.5">
      <c r="AD54" s="1399"/>
      <c r="AE54" s="96"/>
    </row>
    <row r="55" spans="30:31" ht="13.5">
      <c r="AD55" s="1398"/>
      <c r="AE55" s="96"/>
    </row>
    <row r="56" spans="30:31" ht="13.5">
      <c r="AD56" s="1399"/>
      <c r="AE56" s="96"/>
    </row>
    <row r="57" spans="30:31" ht="13.5">
      <c r="AD57" s="1399"/>
      <c r="AE57" s="96"/>
    </row>
    <row r="58" spans="30:31" ht="13.5">
      <c r="AD58" s="1398"/>
      <c r="AE58" s="96"/>
    </row>
    <row r="59" spans="30:31" ht="13.5">
      <c r="AD59" s="1399"/>
      <c r="AE59" s="96"/>
    </row>
    <row r="60" spans="30:31" ht="13.5">
      <c r="AD60" s="1399"/>
      <c r="AE60" s="96"/>
    </row>
    <row r="68" spans="4:11" ht="13.5">
      <c r="D68" s="96" t="s">
        <v>273</v>
      </c>
      <c r="E68" s="96"/>
      <c r="F68" s="96"/>
      <c r="G68" s="103"/>
      <c r="H68" s="103"/>
      <c r="I68" s="103"/>
      <c r="J68" s="96"/>
      <c r="K68" s="96"/>
    </row>
    <row r="69" spans="4:21" ht="13.5">
      <c r="D69" s="104"/>
      <c r="E69" s="101" t="s">
        <v>266</v>
      </c>
      <c r="F69" s="101" t="s">
        <v>267</v>
      </c>
      <c r="G69" s="101" t="s">
        <v>268</v>
      </c>
      <c r="H69" s="101"/>
      <c r="I69" s="101"/>
      <c r="J69" s="101" t="s">
        <v>269</v>
      </c>
      <c r="K69" s="101" t="s">
        <v>29</v>
      </c>
      <c r="L69" s="101" t="s">
        <v>29</v>
      </c>
      <c r="N69" s="99" t="s">
        <v>357</v>
      </c>
      <c r="O69" s="99"/>
      <c r="P69" s="99"/>
      <c r="Q69" s="100"/>
      <c r="R69" s="100"/>
      <c r="S69" s="100"/>
      <c r="T69" s="100"/>
      <c r="U69" s="100"/>
    </row>
    <row r="70" spans="4:21" ht="13.5">
      <c r="D70" s="101" t="s">
        <v>270</v>
      </c>
      <c r="E70" s="105">
        <v>33.140655105973025</v>
      </c>
      <c r="F70" s="105">
        <v>30.62330623306233</v>
      </c>
      <c r="G70" s="105">
        <v>29.898989898989896</v>
      </c>
      <c r="H70" s="105"/>
      <c r="I70" s="105"/>
      <c r="J70" s="105">
        <v>31.25</v>
      </c>
      <c r="L70" s="105">
        <v>31.29080863887494</v>
      </c>
      <c r="N70" s="101"/>
      <c r="O70" s="101"/>
      <c r="P70" s="101"/>
      <c r="Q70" s="101" t="s">
        <v>266</v>
      </c>
      <c r="R70" s="101" t="s">
        <v>267</v>
      </c>
      <c r="S70" s="101" t="s">
        <v>268</v>
      </c>
      <c r="T70" s="101" t="s">
        <v>269</v>
      </c>
      <c r="U70" s="101" t="s">
        <v>29</v>
      </c>
    </row>
    <row r="71" spans="4:21" ht="13.5">
      <c r="D71" s="101" t="s">
        <v>271</v>
      </c>
      <c r="E71" s="105">
        <v>31.177829099307157</v>
      </c>
      <c r="F71" s="105">
        <v>31.5606936416185</v>
      </c>
      <c r="G71" s="105">
        <v>34.24015009380863</v>
      </c>
      <c r="H71" s="105"/>
      <c r="I71" s="105"/>
      <c r="J71" s="105">
        <v>31.6043425814234</v>
      </c>
      <c r="K71" s="105">
        <v>31.334308467414267</v>
      </c>
      <c r="L71" s="105">
        <v>32.15077605321508</v>
      </c>
      <c r="N71" s="101" t="s">
        <v>270</v>
      </c>
      <c r="O71" s="101"/>
      <c r="P71" s="101"/>
      <c r="Q71" s="102">
        <v>2.8804244836081105</v>
      </c>
      <c r="R71" s="102">
        <v>2.540261318748101</v>
      </c>
      <c r="S71" s="102">
        <v>2.7824858757062145</v>
      </c>
      <c r="T71" s="102">
        <v>4.034612730264904</v>
      </c>
      <c r="U71" s="102">
        <v>3.0615662029881507</v>
      </c>
    </row>
    <row r="72" spans="4:21" ht="13.5">
      <c r="D72" s="101" t="s">
        <v>272</v>
      </c>
      <c r="E72" s="105">
        <v>31.121898597626753</v>
      </c>
      <c r="F72" s="105">
        <v>30.78149920255183</v>
      </c>
      <c r="G72" s="105">
        <v>32.36593059936909</v>
      </c>
      <c r="H72" s="105"/>
      <c r="I72" s="105"/>
      <c r="J72" s="105">
        <v>30.958904109589042</v>
      </c>
      <c r="L72" s="105">
        <v>31.334308467414267</v>
      </c>
      <c r="N72" s="101" t="s">
        <v>271</v>
      </c>
      <c r="O72" s="101"/>
      <c r="P72" s="101"/>
      <c r="Q72" s="102">
        <v>7.0875234566713186</v>
      </c>
      <c r="R72" s="102">
        <v>5.796928937031306</v>
      </c>
      <c r="S72" s="102">
        <v>5.846810023102897</v>
      </c>
      <c r="T72" s="102">
        <v>5.107310370966978</v>
      </c>
      <c r="U72" s="102">
        <v>5.961822660098522</v>
      </c>
    </row>
    <row r="73" spans="5:21" ht="13.5">
      <c r="E73" s="106"/>
      <c r="F73" s="106"/>
      <c r="G73" s="106"/>
      <c r="H73" s="106"/>
      <c r="I73" s="106"/>
      <c r="J73" s="106"/>
      <c r="L73" s="106"/>
      <c r="N73" s="101" t="s">
        <v>272</v>
      </c>
      <c r="O73" s="101"/>
      <c r="P73" s="101"/>
      <c r="Q73" s="102">
        <v>5.002711496746204</v>
      </c>
      <c r="R73" s="102">
        <v>4.266758178906429</v>
      </c>
      <c r="S73" s="102">
        <v>4.297036152426446</v>
      </c>
      <c r="T73" s="102">
        <v>4.644029105435868</v>
      </c>
      <c r="U73" s="102">
        <v>4.56455092540025</v>
      </c>
    </row>
    <row r="74" spans="4:21" ht="13.5">
      <c r="D74" s="97" t="s">
        <v>274</v>
      </c>
      <c r="E74" s="106"/>
      <c r="F74" s="107"/>
      <c r="G74" s="108"/>
      <c r="H74" s="108"/>
      <c r="I74" s="108"/>
      <c r="J74" s="106"/>
      <c r="L74" s="106"/>
      <c r="R74" s="100"/>
      <c r="S74" s="100"/>
      <c r="T74" s="100"/>
      <c r="U74" s="100"/>
    </row>
    <row r="75" spans="4:21" ht="13.5">
      <c r="D75" s="104"/>
      <c r="E75" s="109" t="s">
        <v>266</v>
      </c>
      <c r="F75" s="109" t="s">
        <v>267</v>
      </c>
      <c r="G75" s="109" t="s">
        <v>268</v>
      </c>
      <c r="H75" s="109"/>
      <c r="I75" s="109"/>
      <c r="J75" s="109" t="s">
        <v>269</v>
      </c>
      <c r="K75" s="101" t="s">
        <v>29</v>
      </c>
      <c r="L75" s="109" t="s">
        <v>29</v>
      </c>
      <c r="N75" s="99" t="s">
        <v>357</v>
      </c>
      <c r="O75" s="99"/>
      <c r="P75" s="99"/>
      <c r="Q75" s="100"/>
      <c r="R75" s="100"/>
      <c r="S75" s="100"/>
      <c r="T75" s="100"/>
      <c r="U75" s="100"/>
    </row>
    <row r="76" spans="4:21" ht="13.5">
      <c r="D76" s="101" t="s">
        <v>270</v>
      </c>
      <c r="E76" s="105">
        <v>59.77443609022557</v>
      </c>
      <c r="F76" s="105">
        <v>55.82010582010582</v>
      </c>
      <c r="G76" s="105">
        <v>53.663366336633665</v>
      </c>
      <c r="H76" s="105"/>
      <c r="I76" s="105"/>
      <c r="J76" s="105">
        <v>46.986089644513136</v>
      </c>
      <c r="L76" s="105">
        <v>53.54025218234724</v>
      </c>
      <c r="N76" s="101"/>
      <c r="O76" s="101"/>
      <c r="P76" s="101"/>
      <c r="Q76" s="101" t="s">
        <v>29</v>
      </c>
      <c r="R76" s="100"/>
      <c r="S76" s="100"/>
      <c r="T76" s="100"/>
      <c r="U76" s="100"/>
    </row>
    <row r="77" spans="4:21" ht="13.5">
      <c r="D77" s="101" t="s">
        <v>271</v>
      </c>
      <c r="E77" s="105">
        <v>58.56929955290611</v>
      </c>
      <c r="F77" s="105">
        <v>58.01781737193764</v>
      </c>
      <c r="G77" s="105">
        <v>51.88172043010753</v>
      </c>
      <c r="H77" s="105"/>
      <c r="I77" s="105"/>
      <c r="J77" s="105">
        <v>46.54017857142857</v>
      </c>
      <c r="K77" s="105">
        <v>53.093345800218174</v>
      </c>
      <c r="L77" s="105">
        <v>54.162746942615236</v>
      </c>
      <c r="N77" s="101" t="s">
        <v>270</v>
      </c>
      <c r="O77" s="101"/>
      <c r="P77" s="101"/>
      <c r="Q77" s="102">
        <v>3.0615662029881507</v>
      </c>
      <c r="R77" s="100"/>
      <c r="S77" s="100"/>
      <c r="T77" s="100"/>
      <c r="U77" s="100"/>
    </row>
    <row r="78" spans="4:21" ht="13.5">
      <c r="D78" s="101" t="s">
        <v>272</v>
      </c>
      <c r="E78" s="105">
        <v>57.80104712041884</v>
      </c>
      <c r="F78" s="105">
        <v>56.481481481481474</v>
      </c>
      <c r="G78" s="105">
        <v>51.671732522796354</v>
      </c>
      <c r="H78" s="105"/>
      <c r="I78" s="105"/>
      <c r="J78" s="105">
        <v>46.04086845466156</v>
      </c>
      <c r="L78" s="105">
        <v>53.093345800218174</v>
      </c>
      <c r="N78" s="101" t="s">
        <v>271</v>
      </c>
      <c r="O78" s="101"/>
      <c r="P78" s="101"/>
      <c r="Q78" s="102">
        <v>5.961822660098522</v>
      </c>
      <c r="R78" s="100"/>
      <c r="S78" s="100"/>
      <c r="T78" s="100"/>
      <c r="U78" s="100"/>
    </row>
    <row r="79" spans="5:17" ht="13.5">
      <c r="E79" s="106"/>
      <c r="F79" s="106"/>
      <c r="G79" s="106"/>
      <c r="H79" s="106"/>
      <c r="I79" s="106"/>
      <c r="J79" s="106"/>
      <c r="L79" s="106"/>
      <c r="N79" s="101" t="s">
        <v>272</v>
      </c>
      <c r="O79" s="101"/>
      <c r="P79" s="101"/>
      <c r="Q79" s="102">
        <v>4.56455092540025</v>
      </c>
    </row>
    <row r="80" spans="5:12" ht="13.5">
      <c r="E80" s="106"/>
      <c r="F80" s="106"/>
      <c r="G80" s="106"/>
      <c r="H80" s="106"/>
      <c r="I80" s="106"/>
      <c r="J80" s="106"/>
      <c r="L80" s="106"/>
    </row>
    <row r="81" spans="5:12" ht="13.5">
      <c r="E81" s="106"/>
      <c r="F81" s="106"/>
      <c r="G81" s="106"/>
      <c r="H81" s="106"/>
      <c r="I81" s="106"/>
      <c r="J81" s="106"/>
      <c r="L81" s="106"/>
    </row>
    <row r="82" spans="4:12" ht="13.5">
      <c r="D82" s="97" t="s">
        <v>275</v>
      </c>
      <c r="E82" s="106"/>
      <c r="F82" s="107"/>
      <c r="G82" s="108"/>
      <c r="H82" s="108"/>
      <c r="I82" s="108"/>
      <c r="J82" s="106"/>
      <c r="L82" s="106"/>
    </row>
    <row r="83" spans="4:12" ht="13.5">
      <c r="D83" s="110"/>
      <c r="E83" s="111" t="s">
        <v>266</v>
      </c>
      <c r="F83" s="112" t="s">
        <v>267</v>
      </c>
      <c r="G83" s="112" t="s">
        <v>268</v>
      </c>
      <c r="H83" s="112"/>
      <c r="I83" s="112"/>
      <c r="J83" s="112" t="s">
        <v>269</v>
      </c>
      <c r="K83" s="101" t="s">
        <v>29</v>
      </c>
      <c r="L83" s="112" t="s">
        <v>29</v>
      </c>
    </row>
    <row r="84" spans="4:12" ht="13.5">
      <c r="D84" s="101" t="s">
        <v>270</v>
      </c>
      <c r="E84" s="105">
        <v>46.494464944649444</v>
      </c>
      <c r="F84" s="105">
        <v>41.09947643979058</v>
      </c>
      <c r="G84" s="105">
        <v>40.354330708661415</v>
      </c>
      <c r="H84" s="105"/>
      <c r="I84" s="105"/>
      <c r="J84" s="105">
        <v>41.246290801186944</v>
      </c>
      <c r="L84" s="105">
        <v>42.35517568850902</v>
      </c>
    </row>
    <row r="85" spans="4:12" ht="13.5">
      <c r="D85" s="101" t="s">
        <v>271</v>
      </c>
      <c r="E85" s="105">
        <v>37.730287398673546</v>
      </c>
      <c r="F85" s="105">
        <v>39.67032967032967</v>
      </c>
      <c r="G85" s="105">
        <v>35.60673162090345</v>
      </c>
      <c r="H85" s="105"/>
      <c r="I85" s="105"/>
      <c r="J85" s="105">
        <v>30.638297872340424</v>
      </c>
      <c r="K85" s="105">
        <v>38.10928283141881</v>
      </c>
      <c r="L85" s="105">
        <v>36.04704797047971</v>
      </c>
    </row>
    <row r="86" spans="4:12" ht="13.5">
      <c r="D86" s="101" t="s">
        <v>272</v>
      </c>
      <c r="E86" s="105">
        <v>40.23170089520801</v>
      </c>
      <c r="F86" s="105">
        <v>40.092879256965944</v>
      </c>
      <c r="G86" s="105">
        <v>37.08002443494197</v>
      </c>
      <c r="H86" s="105"/>
      <c r="I86" s="105"/>
      <c r="J86" s="105">
        <v>35.06815365551425</v>
      </c>
      <c r="L86" s="105">
        <v>38.10928283141881</v>
      </c>
    </row>
    <row r="87" spans="5:11" ht="13.5">
      <c r="E87" s="106"/>
      <c r="F87" s="106"/>
      <c r="G87" s="106"/>
      <c r="H87" s="106"/>
      <c r="I87" s="106"/>
      <c r="J87" s="106"/>
      <c r="K87" s="106"/>
    </row>
    <row r="88" spans="4:11" ht="13.5">
      <c r="D88" s="97" t="s">
        <v>276</v>
      </c>
      <c r="E88" s="106"/>
      <c r="F88" s="106"/>
      <c r="G88" s="106"/>
      <c r="H88" s="106"/>
      <c r="I88" s="106"/>
      <c r="J88" s="106"/>
      <c r="K88" s="106"/>
    </row>
    <row r="89" spans="4:11" ht="13.5">
      <c r="D89" s="110" t="s">
        <v>277</v>
      </c>
      <c r="E89" s="113" t="s">
        <v>266</v>
      </c>
      <c r="F89" s="114" t="s">
        <v>267</v>
      </c>
      <c r="G89" s="114" t="s">
        <v>268</v>
      </c>
      <c r="H89" s="114"/>
      <c r="I89" s="114"/>
      <c r="J89" s="114" t="s">
        <v>269</v>
      </c>
      <c r="K89" s="114" t="s">
        <v>29</v>
      </c>
    </row>
    <row r="90" spans="4:11" ht="13.5">
      <c r="D90" s="110" t="s">
        <v>137</v>
      </c>
      <c r="E90" s="115">
        <v>6.677099634846114</v>
      </c>
      <c r="F90" s="115">
        <v>9.350850077279754</v>
      </c>
      <c r="G90" s="115">
        <v>13.989004276114844</v>
      </c>
      <c r="H90" s="115"/>
      <c r="I90" s="115"/>
      <c r="J90" s="115">
        <v>16.760828625235405</v>
      </c>
      <c r="K90" s="115">
        <v>11.566526936811055</v>
      </c>
    </row>
    <row r="91" spans="4:11" ht="13.5">
      <c r="D91" s="110" t="s">
        <v>138</v>
      </c>
      <c r="E91" s="115">
        <v>29.629629629629626</v>
      </c>
      <c r="F91" s="115">
        <v>32.07109737248841</v>
      </c>
      <c r="G91" s="115">
        <v>31.09346365302382</v>
      </c>
      <c r="H91" s="115"/>
      <c r="I91" s="115"/>
      <c r="J91" s="115">
        <v>33.961079723791585</v>
      </c>
      <c r="K91" s="115">
        <v>31.563421828908556</v>
      </c>
    </row>
    <row r="92" spans="4:11" ht="13.5">
      <c r="D92" s="110" t="s">
        <v>276</v>
      </c>
      <c r="E92" s="115">
        <v>36.020671834625325</v>
      </c>
      <c r="F92" s="115">
        <v>36.890243902439025</v>
      </c>
      <c r="G92" s="115">
        <v>44.49127031908489</v>
      </c>
      <c r="H92" s="115"/>
      <c r="I92" s="115"/>
      <c r="J92" s="115">
        <v>49.78619425778864</v>
      </c>
      <c r="K92" s="115">
        <v>41.78762414056531</v>
      </c>
    </row>
  </sheetData>
  <mergeCells count="13">
    <mergeCell ref="AD58:AD60"/>
    <mergeCell ref="AD46:AD48"/>
    <mergeCell ref="AD49:AD51"/>
    <mergeCell ref="AD52:AD54"/>
    <mergeCell ref="AD55:AD57"/>
    <mergeCell ref="AF37:AG37"/>
    <mergeCell ref="AD44:AE44"/>
    <mergeCell ref="AF44:AG44"/>
    <mergeCell ref="AD37:AE37"/>
    <mergeCell ref="A1:M1"/>
    <mergeCell ref="C3:G3"/>
    <mergeCell ref="J3:N3"/>
    <mergeCell ref="Q3:U3"/>
  </mergeCells>
  <printOptions/>
  <pageMargins left="0.7874015748031497" right="0.3937007874015748" top="0.7874015748031497" bottom="0.3937007874015748" header="0.5118110236220472" footer="0.5118110236220472"/>
  <pageSetup horizontalDpi="600" verticalDpi="600" orientation="landscape" paperSize="9" r:id="rId2"/>
  <headerFooter alignWithMargins="0">
    <oddFooter>&amp;C-11-</oddFooter>
  </headerFooter>
  <drawing r:id="rId1"/>
</worksheet>
</file>

<file path=xl/worksheets/sheet8.xml><?xml version="1.0" encoding="utf-8"?>
<worksheet xmlns="http://schemas.openxmlformats.org/spreadsheetml/2006/main" xmlns:r="http://schemas.openxmlformats.org/officeDocument/2006/relationships">
  <dimension ref="A1:W42"/>
  <sheetViews>
    <sheetView view="pageBreakPreview" zoomScaleNormal="75" zoomScaleSheetLayoutView="100" workbookViewId="0" topLeftCell="A1">
      <pane xSplit="3" ySplit="3" topLeftCell="D4"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3.5"/>
  <cols>
    <col min="1" max="1" width="0.74609375" style="492" customWidth="1"/>
    <col min="2" max="2" width="1.12109375" style="492" customWidth="1"/>
    <col min="3" max="3" width="7.50390625" style="492" customWidth="1"/>
    <col min="4" max="9" width="6.75390625" style="527" customWidth="1"/>
    <col min="10" max="10" width="1.12109375" style="527" customWidth="1"/>
    <col min="11" max="16" width="6.75390625" style="528" customWidth="1"/>
    <col min="17" max="17" width="1.12109375" style="528" customWidth="1"/>
    <col min="18" max="22" width="6.75390625" style="527" customWidth="1"/>
    <col min="23" max="23" width="6.25390625" style="527" customWidth="1"/>
    <col min="24" max="16384" width="9.00390625" style="492" customWidth="1"/>
  </cols>
  <sheetData>
    <row r="1" spans="1:23" s="485" customFormat="1" ht="18.75" customHeight="1" thickBot="1">
      <c r="A1" s="481" t="s">
        <v>514</v>
      </c>
      <c r="B1" s="482"/>
      <c r="C1" s="482"/>
      <c r="D1" s="483"/>
      <c r="E1" s="483"/>
      <c r="F1" s="483"/>
      <c r="G1" s="483"/>
      <c r="H1" s="483"/>
      <c r="I1" s="483"/>
      <c r="J1" s="483"/>
      <c r="K1" s="484"/>
      <c r="L1" s="484"/>
      <c r="M1" s="484"/>
      <c r="N1" s="484"/>
      <c r="O1" s="484"/>
      <c r="P1" s="484"/>
      <c r="Q1" s="484"/>
      <c r="R1" s="483"/>
      <c r="S1" s="483"/>
      <c r="T1" s="483"/>
      <c r="U1" s="483"/>
      <c r="V1" s="483"/>
      <c r="W1" s="483"/>
    </row>
    <row r="2" spans="1:23" ht="15.75" customHeight="1">
      <c r="A2" s="486"/>
      <c r="B2" s="487"/>
      <c r="C2" s="486"/>
      <c r="D2" s="488"/>
      <c r="E2" s="488"/>
      <c r="F2" s="488" t="s">
        <v>545</v>
      </c>
      <c r="G2" s="488"/>
      <c r="H2" s="488"/>
      <c r="I2" s="488"/>
      <c r="J2" s="489"/>
      <c r="K2" s="490"/>
      <c r="L2" s="490"/>
      <c r="M2" s="490" t="s">
        <v>270</v>
      </c>
      <c r="N2" s="490"/>
      <c r="O2" s="490"/>
      <c r="P2" s="490"/>
      <c r="Q2" s="491"/>
      <c r="R2" s="488"/>
      <c r="S2" s="488"/>
      <c r="T2" s="488" t="s">
        <v>271</v>
      </c>
      <c r="U2" s="488"/>
      <c r="V2" s="488"/>
      <c r="W2" s="488"/>
    </row>
    <row r="3" spans="1:23" s="497" customFormat="1" ht="17.25" customHeight="1">
      <c r="A3" s="493"/>
      <c r="B3" s="494"/>
      <c r="C3" s="495" t="s">
        <v>517</v>
      </c>
      <c r="D3" s="496" t="s">
        <v>541</v>
      </c>
      <c r="E3" s="496" t="s">
        <v>542</v>
      </c>
      <c r="F3" s="496" t="s">
        <v>543</v>
      </c>
      <c r="G3" s="496" t="s">
        <v>544</v>
      </c>
      <c r="H3" s="496" t="s">
        <v>272</v>
      </c>
      <c r="I3" s="496" t="s">
        <v>594</v>
      </c>
      <c r="J3" s="496"/>
      <c r="K3" s="496" t="s">
        <v>541</v>
      </c>
      <c r="L3" s="496" t="s">
        <v>542</v>
      </c>
      <c r="M3" s="496" t="s">
        <v>543</v>
      </c>
      <c r="N3" s="496" t="s">
        <v>544</v>
      </c>
      <c r="O3" s="496" t="s">
        <v>272</v>
      </c>
      <c r="P3" s="496" t="s">
        <v>594</v>
      </c>
      <c r="Q3" s="496"/>
      <c r="R3" s="496" t="s">
        <v>541</v>
      </c>
      <c r="S3" s="496" t="s">
        <v>542</v>
      </c>
      <c r="T3" s="496" t="s">
        <v>543</v>
      </c>
      <c r="U3" s="496" t="s">
        <v>544</v>
      </c>
      <c r="V3" s="496" t="s">
        <v>272</v>
      </c>
      <c r="W3" s="496" t="s">
        <v>594</v>
      </c>
    </row>
    <row r="4" spans="1:23" s="502" customFormat="1" ht="12" customHeight="1">
      <c r="A4" s="498"/>
      <c r="B4" s="499">
        <v>1</v>
      </c>
      <c r="C4" s="500" t="s">
        <v>595</v>
      </c>
      <c r="D4" s="501">
        <v>295</v>
      </c>
      <c r="E4" s="501">
        <v>285</v>
      </c>
      <c r="F4" s="501">
        <v>323</v>
      </c>
      <c r="G4" s="501">
        <v>410</v>
      </c>
      <c r="H4" s="501">
        <v>1313</v>
      </c>
      <c r="I4" s="501">
        <v>18951</v>
      </c>
      <c r="J4" s="501"/>
      <c r="K4" s="971">
        <v>154</v>
      </c>
      <c r="L4" s="971">
        <v>141</v>
      </c>
      <c r="M4" s="971">
        <v>167</v>
      </c>
      <c r="N4" s="971">
        <v>196</v>
      </c>
      <c r="O4" s="972">
        <v>658</v>
      </c>
      <c r="P4" s="973">
        <v>8970</v>
      </c>
      <c r="Q4" s="974"/>
      <c r="R4" s="971">
        <v>141</v>
      </c>
      <c r="S4" s="971">
        <v>144</v>
      </c>
      <c r="T4" s="971">
        <v>156</v>
      </c>
      <c r="U4" s="971">
        <v>214</v>
      </c>
      <c r="V4" s="972">
        <v>655</v>
      </c>
      <c r="W4" s="975">
        <v>9981</v>
      </c>
    </row>
    <row r="5" spans="1:23" s="502" customFormat="1" ht="12" customHeight="1">
      <c r="A5" s="503"/>
      <c r="B5" s="504">
        <v>2</v>
      </c>
      <c r="C5" s="505" t="s">
        <v>596</v>
      </c>
      <c r="D5" s="506">
        <v>151</v>
      </c>
      <c r="E5" s="506">
        <v>165</v>
      </c>
      <c r="F5" s="506">
        <v>198</v>
      </c>
      <c r="G5" s="506">
        <v>258</v>
      </c>
      <c r="H5" s="506">
        <v>772</v>
      </c>
      <c r="I5" s="506">
        <v>10687</v>
      </c>
      <c r="J5" s="506"/>
      <c r="K5" s="506">
        <v>78</v>
      </c>
      <c r="L5" s="506">
        <v>82</v>
      </c>
      <c r="M5" s="506">
        <v>104</v>
      </c>
      <c r="N5" s="506">
        <v>114</v>
      </c>
      <c r="O5" s="506">
        <v>378</v>
      </c>
      <c r="P5" s="506">
        <v>5032</v>
      </c>
      <c r="Q5" s="506"/>
      <c r="R5" s="506">
        <v>73</v>
      </c>
      <c r="S5" s="506">
        <v>83</v>
      </c>
      <c r="T5" s="506">
        <v>94</v>
      </c>
      <c r="U5" s="506">
        <v>144</v>
      </c>
      <c r="V5" s="506">
        <v>394</v>
      </c>
      <c r="W5" s="506">
        <v>5655</v>
      </c>
    </row>
    <row r="6" spans="1:23" s="502" customFormat="1" ht="12" customHeight="1">
      <c r="A6" s="503"/>
      <c r="B6" s="504">
        <v>3</v>
      </c>
      <c r="C6" s="505" t="s">
        <v>597</v>
      </c>
      <c r="D6" s="506">
        <v>92</v>
      </c>
      <c r="E6" s="506">
        <v>91</v>
      </c>
      <c r="F6" s="506">
        <v>104</v>
      </c>
      <c r="G6" s="506">
        <v>112</v>
      </c>
      <c r="H6" s="506">
        <v>399</v>
      </c>
      <c r="I6" s="506">
        <v>0</v>
      </c>
      <c r="J6" s="506"/>
      <c r="K6" s="506">
        <v>52</v>
      </c>
      <c r="L6" s="506">
        <v>45</v>
      </c>
      <c r="M6" s="506">
        <v>51</v>
      </c>
      <c r="N6" s="506">
        <v>40</v>
      </c>
      <c r="O6" s="506">
        <v>188</v>
      </c>
      <c r="P6" s="506">
        <v>0</v>
      </c>
      <c r="Q6" s="506"/>
      <c r="R6" s="506">
        <v>40</v>
      </c>
      <c r="S6" s="506">
        <v>46</v>
      </c>
      <c r="T6" s="506">
        <v>53</v>
      </c>
      <c r="U6" s="506">
        <v>72</v>
      </c>
      <c r="V6" s="506">
        <v>211</v>
      </c>
      <c r="W6" s="506">
        <v>0</v>
      </c>
    </row>
    <row r="7" spans="1:23" s="502" customFormat="1" ht="12" customHeight="1">
      <c r="A7" s="503"/>
      <c r="B7" s="504">
        <v>4</v>
      </c>
      <c r="C7" s="505" t="s">
        <v>598</v>
      </c>
      <c r="D7" s="506">
        <v>95</v>
      </c>
      <c r="E7" s="506">
        <v>96</v>
      </c>
      <c r="F7" s="506">
        <v>136</v>
      </c>
      <c r="G7" s="506">
        <v>0</v>
      </c>
      <c r="H7" s="506">
        <v>327</v>
      </c>
      <c r="I7" s="506">
        <v>0</v>
      </c>
      <c r="J7" s="506"/>
      <c r="K7" s="506">
        <v>48</v>
      </c>
      <c r="L7" s="506">
        <v>54</v>
      </c>
      <c r="M7" s="506">
        <v>71</v>
      </c>
      <c r="N7" s="506">
        <v>0</v>
      </c>
      <c r="O7" s="506">
        <v>173</v>
      </c>
      <c r="P7" s="506">
        <v>0</v>
      </c>
      <c r="Q7" s="506"/>
      <c r="R7" s="976">
        <v>47</v>
      </c>
      <c r="S7" s="976">
        <v>42</v>
      </c>
      <c r="T7" s="976">
        <v>65</v>
      </c>
      <c r="U7" s="976">
        <v>0</v>
      </c>
      <c r="V7" s="977">
        <v>154</v>
      </c>
      <c r="W7" s="978">
        <v>0</v>
      </c>
    </row>
    <row r="8" spans="1:23" s="502" customFormat="1" ht="12" customHeight="1">
      <c r="A8" s="503"/>
      <c r="B8" s="504">
        <v>5</v>
      </c>
      <c r="C8" s="505" t="s">
        <v>599</v>
      </c>
      <c r="D8" s="506">
        <v>69</v>
      </c>
      <c r="E8" s="506">
        <v>80</v>
      </c>
      <c r="F8" s="506">
        <v>110</v>
      </c>
      <c r="G8" s="506">
        <v>0</v>
      </c>
      <c r="H8" s="506">
        <v>259</v>
      </c>
      <c r="I8" s="506">
        <v>38</v>
      </c>
      <c r="J8" s="506"/>
      <c r="K8" s="506">
        <v>40</v>
      </c>
      <c r="L8" s="506">
        <v>42</v>
      </c>
      <c r="M8" s="506">
        <v>48</v>
      </c>
      <c r="N8" s="506">
        <v>0</v>
      </c>
      <c r="O8" s="506">
        <v>130</v>
      </c>
      <c r="P8" s="506">
        <v>20</v>
      </c>
      <c r="Q8" s="506"/>
      <c r="R8" s="506">
        <v>29</v>
      </c>
      <c r="S8" s="506">
        <v>38</v>
      </c>
      <c r="T8" s="506">
        <v>62</v>
      </c>
      <c r="U8" s="506">
        <v>0</v>
      </c>
      <c r="V8" s="506">
        <v>129</v>
      </c>
      <c r="W8" s="506">
        <v>18</v>
      </c>
    </row>
    <row r="9" spans="1:23" s="502" customFormat="1" ht="12" customHeight="1">
      <c r="A9" s="503"/>
      <c r="B9" s="504">
        <v>6</v>
      </c>
      <c r="C9" s="505" t="s">
        <v>600</v>
      </c>
      <c r="D9" s="506">
        <v>81</v>
      </c>
      <c r="E9" s="506">
        <v>81</v>
      </c>
      <c r="F9" s="506">
        <v>153</v>
      </c>
      <c r="G9" s="506">
        <v>0</v>
      </c>
      <c r="H9" s="506">
        <v>315</v>
      </c>
      <c r="I9" s="506">
        <v>49</v>
      </c>
      <c r="J9" s="506"/>
      <c r="K9" s="506">
        <v>48</v>
      </c>
      <c r="L9" s="506">
        <v>40</v>
      </c>
      <c r="M9" s="506">
        <v>82</v>
      </c>
      <c r="N9" s="506">
        <v>0</v>
      </c>
      <c r="O9" s="506">
        <v>170</v>
      </c>
      <c r="P9" s="506">
        <v>27</v>
      </c>
      <c r="Q9" s="506"/>
      <c r="R9" s="506">
        <v>33</v>
      </c>
      <c r="S9" s="506">
        <v>41</v>
      </c>
      <c r="T9" s="506">
        <v>71</v>
      </c>
      <c r="U9" s="506">
        <v>0</v>
      </c>
      <c r="V9" s="506">
        <v>145</v>
      </c>
      <c r="W9" s="506">
        <v>22</v>
      </c>
    </row>
    <row r="10" spans="1:23" s="502" customFormat="1" ht="12" customHeight="1">
      <c r="A10" s="503"/>
      <c r="B10" s="504">
        <v>7</v>
      </c>
      <c r="C10" s="505" t="s">
        <v>601</v>
      </c>
      <c r="D10" s="506">
        <v>385</v>
      </c>
      <c r="E10" s="506">
        <v>444</v>
      </c>
      <c r="F10" s="506">
        <v>546</v>
      </c>
      <c r="G10" s="506">
        <v>752</v>
      </c>
      <c r="H10" s="506">
        <v>2127</v>
      </c>
      <c r="I10" s="506">
        <v>0</v>
      </c>
      <c r="J10" s="506"/>
      <c r="K10" s="506">
        <v>197</v>
      </c>
      <c r="L10" s="506">
        <v>228</v>
      </c>
      <c r="M10" s="506">
        <v>276</v>
      </c>
      <c r="N10" s="506">
        <v>310</v>
      </c>
      <c r="O10" s="506">
        <v>1011</v>
      </c>
      <c r="P10" s="506">
        <v>0</v>
      </c>
      <c r="Q10" s="506"/>
      <c r="R10" s="506">
        <v>188</v>
      </c>
      <c r="S10" s="506">
        <v>216</v>
      </c>
      <c r="T10" s="506">
        <v>270</v>
      </c>
      <c r="U10" s="506">
        <v>442</v>
      </c>
      <c r="V10" s="506">
        <v>1116</v>
      </c>
      <c r="W10" s="506">
        <v>0</v>
      </c>
    </row>
    <row r="11" spans="1:23" s="502" customFormat="1" ht="12" customHeight="1">
      <c r="A11" s="503"/>
      <c r="B11" s="504">
        <v>8</v>
      </c>
      <c r="C11" s="505" t="s">
        <v>602</v>
      </c>
      <c r="D11" s="506">
        <v>861</v>
      </c>
      <c r="E11" s="506">
        <v>885</v>
      </c>
      <c r="F11" s="506">
        <v>886</v>
      </c>
      <c r="G11" s="506">
        <v>1286</v>
      </c>
      <c r="H11" s="506">
        <v>3918</v>
      </c>
      <c r="I11" s="506">
        <v>3392</v>
      </c>
      <c r="J11" s="506"/>
      <c r="K11" s="506">
        <v>446</v>
      </c>
      <c r="L11" s="506">
        <v>443</v>
      </c>
      <c r="M11" s="506">
        <v>411</v>
      </c>
      <c r="N11" s="506">
        <v>592</v>
      </c>
      <c r="O11" s="506">
        <v>1892</v>
      </c>
      <c r="P11" s="506">
        <v>1702</v>
      </c>
      <c r="Q11" s="506"/>
      <c r="R11" s="506">
        <v>415</v>
      </c>
      <c r="S11" s="506">
        <v>442</v>
      </c>
      <c r="T11" s="506">
        <v>475</v>
      </c>
      <c r="U11" s="506">
        <v>694</v>
      </c>
      <c r="V11" s="506">
        <v>2026</v>
      </c>
      <c r="W11" s="506">
        <v>1690</v>
      </c>
    </row>
    <row r="12" spans="1:23" s="502" customFormat="1" ht="12" customHeight="1">
      <c r="A12" s="503"/>
      <c r="B12" s="504">
        <v>9</v>
      </c>
      <c r="C12" s="505" t="s">
        <v>603</v>
      </c>
      <c r="D12" s="507">
        <v>3149</v>
      </c>
      <c r="E12" s="507">
        <v>2714</v>
      </c>
      <c r="F12" s="507">
        <v>2757</v>
      </c>
      <c r="G12" s="507">
        <v>2994</v>
      </c>
      <c r="H12" s="506">
        <v>11614</v>
      </c>
      <c r="I12" s="506">
        <v>59133</v>
      </c>
      <c r="J12" s="506"/>
      <c r="K12" s="507" t="s">
        <v>352</v>
      </c>
      <c r="L12" s="507" t="s">
        <v>352</v>
      </c>
      <c r="M12" s="507" t="s">
        <v>352</v>
      </c>
      <c r="N12" s="507" t="s">
        <v>352</v>
      </c>
      <c r="O12" s="507" t="s">
        <v>352</v>
      </c>
      <c r="P12" s="507" t="s">
        <v>352</v>
      </c>
      <c r="Q12" s="506"/>
      <c r="R12" s="507" t="s">
        <v>352</v>
      </c>
      <c r="S12" s="507" t="s">
        <v>352</v>
      </c>
      <c r="T12" s="507" t="s">
        <v>352</v>
      </c>
      <c r="U12" s="507" t="s">
        <v>352</v>
      </c>
      <c r="V12" s="507" t="s">
        <v>352</v>
      </c>
      <c r="W12" s="507" t="s">
        <v>352</v>
      </c>
    </row>
    <row r="13" spans="1:23" s="502" customFormat="1" ht="12" customHeight="1">
      <c r="A13" s="503"/>
      <c r="B13" s="504">
        <v>10</v>
      </c>
      <c r="C13" s="505" t="s">
        <v>604</v>
      </c>
      <c r="D13" s="506">
        <v>1547</v>
      </c>
      <c r="E13" s="506">
        <v>1561</v>
      </c>
      <c r="F13" s="506">
        <v>1486</v>
      </c>
      <c r="G13" s="506">
        <v>1391</v>
      </c>
      <c r="H13" s="506">
        <v>5985</v>
      </c>
      <c r="I13" s="506">
        <v>9976</v>
      </c>
      <c r="J13" s="506"/>
      <c r="K13" s="506">
        <v>866</v>
      </c>
      <c r="L13" s="506">
        <v>823</v>
      </c>
      <c r="M13" s="506">
        <v>742</v>
      </c>
      <c r="N13" s="506">
        <v>680</v>
      </c>
      <c r="O13" s="506">
        <v>3111</v>
      </c>
      <c r="P13" s="506">
        <v>4901</v>
      </c>
      <c r="Q13" s="506"/>
      <c r="R13" s="506">
        <v>681</v>
      </c>
      <c r="S13" s="506">
        <v>738</v>
      </c>
      <c r="T13" s="506">
        <v>744</v>
      </c>
      <c r="U13" s="506">
        <v>711</v>
      </c>
      <c r="V13" s="506">
        <v>2874</v>
      </c>
      <c r="W13" s="506">
        <v>5075</v>
      </c>
    </row>
    <row r="14" spans="1:23" s="502" customFormat="1" ht="12" customHeight="1">
      <c r="A14" s="503"/>
      <c r="B14" s="504">
        <v>11</v>
      </c>
      <c r="C14" s="505" t="s">
        <v>605</v>
      </c>
      <c r="D14" s="506">
        <v>849</v>
      </c>
      <c r="E14" s="506">
        <v>637</v>
      </c>
      <c r="F14" s="506">
        <v>699</v>
      </c>
      <c r="G14" s="506">
        <v>594</v>
      </c>
      <c r="H14" s="506">
        <v>2779</v>
      </c>
      <c r="I14" s="506">
        <v>6089</v>
      </c>
      <c r="J14" s="506"/>
      <c r="K14" s="506">
        <v>448</v>
      </c>
      <c r="L14" s="506">
        <v>322</v>
      </c>
      <c r="M14" s="506">
        <v>357</v>
      </c>
      <c r="N14" s="506">
        <v>293</v>
      </c>
      <c r="O14" s="506">
        <v>1420</v>
      </c>
      <c r="P14" s="506">
        <v>3243</v>
      </c>
      <c r="Q14" s="506"/>
      <c r="R14" s="506">
        <v>401</v>
      </c>
      <c r="S14" s="506">
        <v>315</v>
      </c>
      <c r="T14" s="506">
        <v>342</v>
      </c>
      <c r="U14" s="506">
        <v>301</v>
      </c>
      <c r="V14" s="506">
        <v>1359</v>
      </c>
      <c r="W14" s="506">
        <v>2846</v>
      </c>
    </row>
    <row r="15" spans="1:23" s="502" customFormat="1" ht="12" customHeight="1">
      <c r="A15" s="503"/>
      <c r="B15" s="504">
        <v>12</v>
      </c>
      <c r="C15" s="505" t="s">
        <v>606</v>
      </c>
      <c r="D15" s="506">
        <v>363</v>
      </c>
      <c r="E15" s="506">
        <v>405</v>
      </c>
      <c r="F15" s="506">
        <v>486</v>
      </c>
      <c r="G15" s="506">
        <v>494</v>
      </c>
      <c r="H15" s="506">
        <v>1748</v>
      </c>
      <c r="I15" s="506">
        <v>30483</v>
      </c>
      <c r="J15" s="506"/>
      <c r="K15" s="506">
        <v>194</v>
      </c>
      <c r="L15" s="506">
        <v>211</v>
      </c>
      <c r="M15" s="506">
        <v>242</v>
      </c>
      <c r="N15" s="506">
        <v>251</v>
      </c>
      <c r="O15" s="506">
        <v>898</v>
      </c>
      <c r="P15" s="506">
        <v>14542</v>
      </c>
      <c r="Q15" s="506"/>
      <c r="R15" s="506">
        <v>169</v>
      </c>
      <c r="S15" s="506">
        <v>194</v>
      </c>
      <c r="T15" s="506">
        <v>244</v>
      </c>
      <c r="U15" s="506">
        <v>243</v>
      </c>
      <c r="V15" s="506">
        <v>850</v>
      </c>
      <c r="W15" s="506">
        <v>15941</v>
      </c>
    </row>
    <row r="16" spans="1:23" s="502" customFormat="1" ht="12" customHeight="1">
      <c r="A16" s="503"/>
      <c r="B16" s="504">
        <v>13</v>
      </c>
      <c r="C16" s="505" t="s">
        <v>607</v>
      </c>
      <c r="D16" s="506">
        <v>769</v>
      </c>
      <c r="E16" s="506">
        <v>624</v>
      </c>
      <c r="F16" s="506">
        <v>656</v>
      </c>
      <c r="G16" s="506">
        <v>590</v>
      </c>
      <c r="H16" s="506">
        <v>2639</v>
      </c>
      <c r="I16" s="506">
        <v>40084</v>
      </c>
      <c r="J16" s="506"/>
      <c r="K16" s="506">
        <v>399</v>
      </c>
      <c r="L16" s="506">
        <v>323</v>
      </c>
      <c r="M16" s="506">
        <v>351</v>
      </c>
      <c r="N16" s="506">
        <v>283</v>
      </c>
      <c r="O16" s="506">
        <v>1356</v>
      </c>
      <c r="P16" s="506">
        <v>18982</v>
      </c>
      <c r="Q16" s="506"/>
      <c r="R16" s="506">
        <v>370</v>
      </c>
      <c r="S16" s="506">
        <v>301</v>
      </c>
      <c r="T16" s="506">
        <v>305</v>
      </c>
      <c r="U16" s="506">
        <v>307</v>
      </c>
      <c r="V16" s="506">
        <v>1283</v>
      </c>
      <c r="W16" s="506">
        <v>21102</v>
      </c>
    </row>
    <row r="17" spans="1:23" s="502" customFormat="1" ht="12" customHeight="1">
      <c r="A17" s="503"/>
      <c r="B17" s="504">
        <v>14</v>
      </c>
      <c r="C17" s="505" t="s">
        <v>608</v>
      </c>
      <c r="D17" s="506">
        <v>598</v>
      </c>
      <c r="E17" s="506">
        <v>520</v>
      </c>
      <c r="F17" s="506">
        <v>470</v>
      </c>
      <c r="G17" s="506">
        <v>565</v>
      </c>
      <c r="H17" s="506">
        <v>2153</v>
      </c>
      <c r="I17" s="506">
        <v>0</v>
      </c>
      <c r="J17" s="506"/>
      <c r="K17" s="506">
        <v>312</v>
      </c>
      <c r="L17" s="506">
        <v>270</v>
      </c>
      <c r="M17" s="506">
        <v>227</v>
      </c>
      <c r="N17" s="506">
        <v>253</v>
      </c>
      <c r="O17" s="506">
        <v>1062</v>
      </c>
      <c r="P17" s="506">
        <v>0</v>
      </c>
      <c r="Q17" s="506"/>
      <c r="R17" s="506">
        <v>286</v>
      </c>
      <c r="S17" s="506">
        <v>250</v>
      </c>
      <c r="T17" s="506">
        <v>243</v>
      </c>
      <c r="U17" s="506">
        <v>312</v>
      </c>
      <c r="V17" s="506">
        <v>1091</v>
      </c>
      <c r="W17" s="506">
        <v>0</v>
      </c>
    </row>
    <row r="18" spans="1:23" s="502" customFormat="1" ht="12" customHeight="1">
      <c r="A18" s="503"/>
      <c r="B18" s="504">
        <v>15</v>
      </c>
      <c r="C18" s="505" t="s">
        <v>609</v>
      </c>
      <c r="D18" s="506">
        <v>588</v>
      </c>
      <c r="E18" s="506">
        <v>384</v>
      </c>
      <c r="F18" s="506">
        <v>359</v>
      </c>
      <c r="G18" s="506">
        <v>417</v>
      </c>
      <c r="H18" s="506">
        <v>1748</v>
      </c>
      <c r="I18" s="506">
        <v>6003</v>
      </c>
      <c r="J18" s="506"/>
      <c r="K18" s="506">
        <v>296</v>
      </c>
      <c r="L18" s="506">
        <v>199</v>
      </c>
      <c r="M18" s="506">
        <v>184</v>
      </c>
      <c r="N18" s="506">
        <v>187</v>
      </c>
      <c r="O18" s="506">
        <v>866</v>
      </c>
      <c r="P18" s="506">
        <v>1891</v>
      </c>
      <c r="Q18" s="506"/>
      <c r="R18" s="506">
        <v>292</v>
      </c>
      <c r="S18" s="506">
        <v>185</v>
      </c>
      <c r="T18" s="506">
        <v>175</v>
      </c>
      <c r="U18" s="506">
        <v>230</v>
      </c>
      <c r="V18" s="506">
        <v>1748</v>
      </c>
      <c r="W18" s="506">
        <v>4112</v>
      </c>
    </row>
    <row r="19" spans="1:23" s="502" customFormat="1" ht="12" customHeight="1">
      <c r="A19" s="503"/>
      <c r="B19" s="504">
        <v>16</v>
      </c>
      <c r="C19" s="505" t="s">
        <v>610</v>
      </c>
      <c r="D19" s="506">
        <v>715</v>
      </c>
      <c r="E19" s="506">
        <v>551</v>
      </c>
      <c r="F19" s="506">
        <v>422</v>
      </c>
      <c r="G19" s="506">
        <v>484</v>
      </c>
      <c r="H19" s="506">
        <v>2172</v>
      </c>
      <c r="I19" s="506">
        <v>22551</v>
      </c>
      <c r="J19" s="506"/>
      <c r="K19" s="506">
        <v>382</v>
      </c>
      <c r="L19" s="506">
        <v>296</v>
      </c>
      <c r="M19" s="506">
        <v>222</v>
      </c>
      <c r="N19" s="506">
        <v>230</v>
      </c>
      <c r="O19" s="506">
        <v>1130</v>
      </c>
      <c r="P19" s="506">
        <v>11016</v>
      </c>
      <c r="Q19" s="506"/>
      <c r="R19" s="506">
        <v>333</v>
      </c>
      <c r="S19" s="506">
        <v>255</v>
      </c>
      <c r="T19" s="506">
        <v>200</v>
      </c>
      <c r="U19" s="506">
        <v>254</v>
      </c>
      <c r="V19" s="506">
        <v>1042</v>
      </c>
      <c r="W19" s="506">
        <v>11535</v>
      </c>
    </row>
    <row r="20" spans="1:23" s="502" customFormat="1" ht="12" customHeight="1">
      <c r="A20" s="503"/>
      <c r="B20" s="504">
        <v>17</v>
      </c>
      <c r="C20" s="505" t="s">
        <v>611</v>
      </c>
      <c r="D20" s="506">
        <v>1552</v>
      </c>
      <c r="E20" s="506">
        <v>1107</v>
      </c>
      <c r="F20" s="506">
        <v>1074</v>
      </c>
      <c r="G20" s="506">
        <v>914</v>
      </c>
      <c r="H20" s="506">
        <v>4647</v>
      </c>
      <c r="I20" s="506">
        <v>3605</v>
      </c>
      <c r="J20" s="506"/>
      <c r="K20" s="506">
        <v>799</v>
      </c>
      <c r="L20" s="506">
        <v>621</v>
      </c>
      <c r="M20" s="506">
        <v>531</v>
      </c>
      <c r="N20" s="506">
        <v>430</v>
      </c>
      <c r="O20" s="506">
        <v>2381</v>
      </c>
      <c r="P20" s="506">
        <v>1848</v>
      </c>
      <c r="Q20" s="506"/>
      <c r="R20" s="506">
        <v>753</v>
      </c>
      <c r="S20" s="506">
        <v>486</v>
      </c>
      <c r="T20" s="506">
        <v>543</v>
      </c>
      <c r="U20" s="506">
        <v>484</v>
      </c>
      <c r="V20" s="506">
        <v>2266</v>
      </c>
      <c r="W20" s="506">
        <v>1757</v>
      </c>
    </row>
    <row r="21" spans="1:23" s="502" customFormat="1" ht="12" customHeight="1">
      <c r="A21" s="503"/>
      <c r="B21" s="504">
        <v>18</v>
      </c>
      <c r="C21" s="505" t="s">
        <v>612</v>
      </c>
      <c r="D21" s="506">
        <v>305</v>
      </c>
      <c r="E21" s="506">
        <v>273</v>
      </c>
      <c r="F21" s="506">
        <v>280</v>
      </c>
      <c r="G21" s="506">
        <v>243</v>
      </c>
      <c r="H21" s="506">
        <v>1101</v>
      </c>
      <c r="I21" s="506">
        <v>0</v>
      </c>
      <c r="J21" s="506"/>
      <c r="K21" s="506">
        <v>156</v>
      </c>
      <c r="L21" s="506">
        <v>136</v>
      </c>
      <c r="M21" s="506">
        <v>139</v>
      </c>
      <c r="N21" s="506">
        <v>123</v>
      </c>
      <c r="O21" s="506">
        <v>554</v>
      </c>
      <c r="P21" s="506">
        <v>0</v>
      </c>
      <c r="Q21" s="506"/>
      <c r="R21" s="506">
        <v>149</v>
      </c>
      <c r="S21" s="506">
        <v>137</v>
      </c>
      <c r="T21" s="506">
        <v>141</v>
      </c>
      <c r="U21" s="506">
        <v>120</v>
      </c>
      <c r="V21" s="506">
        <v>547</v>
      </c>
      <c r="W21" s="506">
        <v>0</v>
      </c>
    </row>
    <row r="22" spans="1:23" s="502" customFormat="1" ht="12" customHeight="1">
      <c r="A22" s="503"/>
      <c r="B22" s="504">
        <v>19</v>
      </c>
      <c r="C22" s="505" t="s">
        <v>613</v>
      </c>
      <c r="D22" s="506">
        <v>3819</v>
      </c>
      <c r="E22" s="506">
        <v>3558</v>
      </c>
      <c r="F22" s="506">
        <v>3168</v>
      </c>
      <c r="G22" s="506">
        <v>3160</v>
      </c>
      <c r="H22" s="506">
        <v>13705</v>
      </c>
      <c r="I22" s="506">
        <v>195782</v>
      </c>
      <c r="J22" s="506"/>
      <c r="K22" s="506">
        <v>2048</v>
      </c>
      <c r="L22" s="506">
        <v>1805</v>
      </c>
      <c r="M22" s="506">
        <v>1613</v>
      </c>
      <c r="N22" s="506">
        <v>1518</v>
      </c>
      <c r="O22" s="506">
        <v>6984</v>
      </c>
      <c r="P22" s="506">
        <v>95963</v>
      </c>
      <c r="Q22" s="506"/>
      <c r="R22" s="506">
        <v>1771</v>
      </c>
      <c r="S22" s="506">
        <v>1753</v>
      </c>
      <c r="T22" s="506">
        <v>1555</v>
      </c>
      <c r="U22" s="506">
        <v>1642</v>
      </c>
      <c r="V22" s="506">
        <v>6721</v>
      </c>
      <c r="W22" s="506">
        <v>99819</v>
      </c>
    </row>
    <row r="23" spans="1:23" s="502" customFormat="1" ht="12" customHeight="1">
      <c r="A23" s="503"/>
      <c r="B23" s="504">
        <v>20</v>
      </c>
      <c r="C23" s="505" t="s">
        <v>614</v>
      </c>
      <c r="D23" s="506">
        <v>2176</v>
      </c>
      <c r="E23" s="506">
        <v>1661</v>
      </c>
      <c r="F23" s="506">
        <v>1872</v>
      </c>
      <c r="G23" s="506">
        <v>1844</v>
      </c>
      <c r="H23" s="506">
        <v>7553</v>
      </c>
      <c r="I23" s="506">
        <v>9072</v>
      </c>
      <c r="J23" s="506"/>
      <c r="K23" s="506">
        <v>1103</v>
      </c>
      <c r="L23" s="506">
        <v>816</v>
      </c>
      <c r="M23" s="506">
        <v>908</v>
      </c>
      <c r="N23" s="506">
        <v>874</v>
      </c>
      <c r="O23" s="506">
        <v>3701</v>
      </c>
      <c r="P23" s="506">
        <v>4646</v>
      </c>
      <c r="Q23" s="506"/>
      <c r="R23" s="506">
        <v>1073</v>
      </c>
      <c r="S23" s="506">
        <v>845</v>
      </c>
      <c r="T23" s="506">
        <v>964</v>
      </c>
      <c r="U23" s="506">
        <v>970</v>
      </c>
      <c r="V23" s="506">
        <v>3852</v>
      </c>
      <c r="W23" s="506">
        <v>4426</v>
      </c>
    </row>
    <row r="24" spans="1:23" s="502" customFormat="1" ht="12" customHeight="1">
      <c r="A24" s="503"/>
      <c r="B24" s="504">
        <v>21</v>
      </c>
      <c r="C24" s="505" t="s">
        <v>615</v>
      </c>
      <c r="D24" s="506">
        <v>1447</v>
      </c>
      <c r="E24" s="506">
        <v>1207</v>
      </c>
      <c r="F24" s="506">
        <v>1371</v>
      </c>
      <c r="G24" s="506">
        <v>1337</v>
      </c>
      <c r="H24" s="506">
        <v>5362</v>
      </c>
      <c r="I24" s="506">
        <v>0</v>
      </c>
      <c r="J24" s="506"/>
      <c r="K24" s="506">
        <v>738</v>
      </c>
      <c r="L24" s="506">
        <v>614</v>
      </c>
      <c r="M24" s="506">
        <v>669</v>
      </c>
      <c r="N24" s="506">
        <v>633</v>
      </c>
      <c r="O24" s="506">
        <v>2654</v>
      </c>
      <c r="P24" s="506">
        <v>0</v>
      </c>
      <c r="Q24" s="506"/>
      <c r="R24" s="506">
        <v>709</v>
      </c>
      <c r="S24" s="506">
        <v>593</v>
      </c>
      <c r="T24" s="506">
        <v>702</v>
      </c>
      <c r="U24" s="506">
        <v>704</v>
      </c>
      <c r="V24" s="506">
        <v>2708</v>
      </c>
      <c r="W24" s="506">
        <v>0</v>
      </c>
    </row>
    <row r="25" spans="1:23" s="502" customFormat="1" ht="12" customHeight="1">
      <c r="A25" s="503"/>
      <c r="B25" s="504">
        <v>22</v>
      </c>
      <c r="C25" s="505" t="s">
        <v>616</v>
      </c>
      <c r="D25" s="506">
        <v>2088</v>
      </c>
      <c r="E25" s="506">
        <v>1861</v>
      </c>
      <c r="F25" s="506">
        <v>1753</v>
      </c>
      <c r="G25" s="506">
        <v>1900</v>
      </c>
      <c r="H25" s="506">
        <v>7602</v>
      </c>
      <c r="I25" s="506">
        <v>9593</v>
      </c>
      <c r="J25" s="506"/>
      <c r="K25" s="506">
        <v>1129</v>
      </c>
      <c r="L25" s="506">
        <v>969</v>
      </c>
      <c r="M25" s="506">
        <v>853</v>
      </c>
      <c r="N25" s="506">
        <v>915</v>
      </c>
      <c r="O25" s="506">
        <v>3866</v>
      </c>
      <c r="P25" s="506">
        <v>4744</v>
      </c>
      <c r="Q25" s="506"/>
      <c r="R25" s="506">
        <v>959</v>
      </c>
      <c r="S25" s="506">
        <v>892</v>
      </c>
      <c r="T25" s="506">
        <v>900</v>
      </c>
      <c r="U25" s="506">
        <v>985</v>
      </c>
      <c r="V25" s="506">
        <v>3736</v>
      </c>
      <c r="W25" s="506">
        <v>4849</v>
      </c>
    </row>
    <row r="26" spans="1:23" s="502" customFormat="1" ht="12" customHeight="1">
      <c r="A26" s="503"/>
      <c r="B26" s="504">
        <v>23</v>
      </c>
      <c r="C26" s="505" t="s">
        <v>617</v>
      </c>
      <c r="D26" s="506">
        <v>2232</v>
      </c>
      <c r="E26" s="506">
        <v>1890</v>
      </c>
      <c r="F26" s="506">
        <v>1861</v>
      </c>
      <c r="G26" s="506">
        <v>1938</v>
      </c>
      <c r="H26" s="506">
        <v>7921</v>
      </c>
      <c r="I26" s="506">
        <v>0</v>
      </c>
      <c r="J26" s="506"/>
      <c r="K26" s="506">
        <v>1130</v>
      </c>
      <c r="L26" s="506">
        <v>930</v>
      </c>
      <c r="M26" s="506">
        <v>901</v>
      </c>
      <c r="N26" s="506">
        <v>953</v>
      </c>
      <c r="O26" s="506">
        <v>3914</v>
      </c>
      <c r="P26" s="506">
        <v>0</v>
      </c>
      <c r="Q26" s="506"/>
      <c r="R26" s="506">
        <v>1102</v>
      </c>
      <c r="S26" s="506">
        <v>960</v>
      </c>
      <c r="T26" s="506">
        <v>960</v>
      </c>
      <c r="U26" s="506">
        <v>985</v>
      </c>
      <c r="V26" s="506">
        <v>4007</v>
      </c>
      <c r="W26" s="506">
        <v>0</v>
      </c>
    </row>
    <row r="27" spans="1:23" s="502" customFormat="1" ht="12" customHeight="1">
      <c r="A27" s="503"/>
      <c r="B27" s="504">
        <v>24</v>
      </c>
      <c r="C27" s="505" t="s">
        <v>618</v>
      </c>
      <c r="D27" s="506">
        <v>645</v>
      </c>
      <c r="E27" s="506">
        <v>569</v>
      </c>
      <c r="F27" s="506">
        <v>668</v>
      </c>
      <c r="G27" s="506">
        <v>571</v>
      </c>
      <c r="H27" s="506">
        <v>2453</v>
      </c>
      <c r="I27" s="506">
        <v>0</v>
      </c>
      <c r="J27" s="506"/>
      <c r="K27" s="506">
        <v>331</v>
      </c>
      <c r="L27" s="506">
        <v>269</v>
      </c>
      <c r="M27" s="506">
        <v>344</v>
      </c>
      <c r="N27" s="506">
        <v>281</v>
      </c>
      <c r="O27" s="506">
        <v>1225</v>
      </c>
      <c r="P27" s="506">
        <v>0</v>
      </c>
      <c r="Q27" s="506"/>
      <c r="R27" s="506">
        <v>314</v>
      </c>
      <c r="S27" s="506">
        <v>300</v>
      </c>
      <c r="T27" s="506">
        <v>324</v>
      </c>
      <c r="U27" s="506">
        <v>290</v>
      </c>
      <c r="V27" s="506">
        <v>1228</v>
      </c>
      <c r="W27" s="506">
        <v>0</v>
      </c>
    </row>
    <row r="28" spans="1:23" s="502" customFormat="1" ht="12" customHeight="1">
      <c r="A28" s="503"/>
      <c r="B28" s="504">
        <v>25</v>
      </c>
      <c r="C28" s="505" t="s">
        <v>619</v>
      </c>
      <c r="D28" s="506">
        <v>408</v>
      </c>
      <c r="E28" s="506">
        <v>447</v>
      </c>
      <c r="F28" s="506">
        <v>368</v>
      </c>
      <c r="G28" s="506">
        <v>219</v>
      </c>
      <c r="H28" s="506">
        <v>1442</v>
      </c>
      <c r="I28" s="506">
        <v>0</v>
      </c>
      <c r="J28" s="506"/>
      <c r="K28" s="506">
        <v>222</v>
      </c>
      <c r="L28" s="506">
        <v>244</v>
      </c>
      <c r="M28" s="506">
        <v>177</v>
      </c>
      <c r="N28" s="506">
        <v>95</v>
      </c>
      <c r="O28" s="506">
        <v>738</v>
      </c>
      <c r="P28" s="506">
        <v>0</v>
      </c>
      <c r="Q28" s="506"/>
      <c r="R28" s="506">
        <v>186</v>
      </c>
      <c r="S28" s="506">
        <v>203</v>
      </c>
      <c r="T28" s="506">
        <v>191</v>
      </c>
      <c r="U28" s="506">
        <v>124</v>
      </c>
      <c r="V28" s="506">
        <v>704</v>
      </c>
      <c r="W28" s="506">
        <v>0</v>
      </c>
    </row>
    <row r="29" spans="1:23" s="502" customFormat="1" ht="12" customHeight="1">
      <c r="A29" s="503"/>
      <c r="B29" s="504">
        <v>26</v>
      </c>
      <c r="C29" s="505" t="s">
        <v>620</v>
      </c>
      <c r="D29" s="506">
        <v>65</v>
      </c>
      <c r="E29" s="506">
        <v>86</v>
      </c>
      <c r="F29" s="506">
        <v>104</v>
      </c>
      <c r="G29" s="506">
        <v>113</v>
      </c>
      <c r="H29" s="506">
        <v>368</v>
      </c>
      <c r="I29" s="506">
        <v>0</v>
      </c>
      <c r="J29" s="506"/>
      <c r="K29" s="506">
        <v>44</v>
      </c>
      <c r="L29" s="506">
        <v>43</v>
      </c>
      <c r="M29" s="506">
        <v>59</v>
      </c>
      <c r="N29" s="506">
        <v>50</v>
      </c>
      <c r="O29" s="506">
        <v>196</v>
      </c>
      <c r="P29" s="506">
        <v>0</v>
      </c>
      <c r="Q29" s="506"/>
      <c r="R29" s="506">
        <v>21</v>
      </c>
      <c r="S29" s="506">
        <v>43</v>
      </c>
      <c r="T29" s="506">
        <v>45</v>
      </c>
      <c r="U29" s="506">
        <v>63</v>
      </c>
      <c r="V29" s="506">
        <v>172</v>
      </c>
      <c r="W29" s="506">
        <v>0</v>
      </c>
    </row>
    <row r="30" spans="1:23" s="502" customFormat="1" ht="12" customHeight="1">
      <c r="A30" s="503"/>
      <c r="B30" s="504">
        <v>27</v>
      </c>
      <c r="C30" s="505" t="s">
        <v>621</v>
      </c>
      <c r="D30" s="506">
        <v>2587</v>
      </c>
      <c r="E30" s="506">
        <v>2141</v>
      </c>
      <c r="F30" s="506">
        <v>2276</v>
      </c>
      <c r="G30" s="506">
        <v>2090</v>
      </c>
      <c r="H30" s="506">
        <v>9094</v>
      </c>
      <c r="I30" s="506">
        <v>0</v>
      </c>
      <c r="J30" s="506"/>
      <c r="K30" s="506">
        <v>1389</v>
      </c>
      <c r="L30" s="506">
        <v>1078</v>
      </c>
      <c r="M30" s="506">
        <v>1144</v>
      </c>
      <c r="N30" s="506">
        <v>1071</v>
      </c>
      <c r="O30" s="506">
        <v>4682</v>
      </c>
      <c r="P30" s="506">
        <v>0</v>
      </c>
      <c r="Q30" s="506"/>
      <c r="R30" s="506">
        <v>1198</v>
      </c>
      <c r="S30" s="506">
        <v>1063</v>
      </c>
      <c r="T30" s="506">
        <v>1132</v>
      </c>
      <c r="U30" s="506">
        <v>1019</v>
      </c>
      <c r="V30" s="506">
        <v>4412</v>
      </c>
      <c r="W30" s="506">
        <v>0</v>
      </c>
    </row>
    <row r="31" spans="1:23" s="502" customFormat="1" ht="12" customHeight="1">
      <c r="A31" s="503"/>
      <c r="B31" s="504">
        <v>28</v>
      </c>
      <c r="C31" s="505" t="s">
        <v>622</v>
      </c>
      <c r="D31" s="506">
        <v>1682</v>
      </c>
      <c r="E31" s="506">
        <v>1454</v>
      </c>
      <c r="F31" s="506">
        <v>1687</v>
      </c>
      <c r="G31" s="506">
        <v>1276</v>
      </c>
      <c r="H31" s="506">
        <v>6099</v>
      </c>
      <c r="I31" s="506">
        <v>0</v>
      </c>
      <c r="J31" s="506"/>
      <c r="K31" s="506">
        <v>886</v>
      </c>
      <c r="L31" s="506">
        <v>747</v>
      </c>
      <c r="M31" s="506">
        <v>862</v>
      </c>
      <c r="N31" s="506">
        <v>632</v>
      </c>
      <c r="O31" s="506">
        <v>3127</v>
      </c>
      <c r="P31" s="506">
        <v>0</v>
      </c>
      <c r="Q31" s="506"/>
      <c r="R31" s="506">
        <v>796</v>
      </c>
      <c r="S31" s="506">
        <v>707</v>
      </c>
      <c r="T31" s="506">
        <v>825</v>
      </c>
      <c r="U31" s="506">
        <v>644</v>
      </c>
      <c r="V31" s="506">
        <v>2972</v>
      </c>
      <c r="W31" s="506">
        <v>0</v>
      </c>
    </row>
    <row r="32" spans="1:23" s="502" customFormat="1" ht="12" customHeight="1">
      <c r="A32" s="503"/>
      <c r="B32" s="504">
        <v>29</v>
      </c>
      <c r="C32" s="505" t="s">
        <v>623</v>
      </c>
      <c r="D32" s="506">
        <v>1357</v>
      </c>
      <c r="E32" s="506">
        <v>1071</v>
      </c>
      <c r="F32" s="506">
        <v>1090</v>
      </c>
      <c r="G32" s="506">
        <v>851</v>
      </c>
      <c r="H32" s="506">
        <v>4369</v>
      </c>
      <c r="I32" s="506">
        <v>0</v>
      </c>
      <c r="J32" s="506"/>
      <c r="K32" s="506">
        <v>728</v>
      </c>
      <c r="L32" s="506">
        <v>552</v>
      </c>
      <c r="M32" s="506">
        <v>572</v>
      </c>
      <c r="N32" s="506">
        <v>406</v>
      </c>
      <c r="O32" s="506">
        <v>2258</v>
      </c>
      <c r="P32" s="506">
        <v>0</v>
      </c>
      <c r="Q32" s="506"/>
      <c r="R32" s="506">
        <v>629</v>
      </c>
      <c r="S32" s="506">
        <v>519</v>
      </c>
      <c r="T32" s="506">
        <v>518</v>
      </c>
      <c r="U32" s="506">
        <v>445</v>
      </c>
      <c r="V32" s="506">
        <v>2111</v>
      </c>
      <c r="W32" s="506">
        <v>0</v>
      </c>
    </row>
    <row r="33" spans="1:23" s="502" customFormat="1" ht="12" customHeight="1">
      <c r="A33" s="503"/>
      <c r="B33" s="504">
        <v>30</v>
      </c>
      <c r="C33" s="505" t="s">
        <v>624</v>
      </c>
      <c r="D33" s="506">
        <v>1009</v>
      </c>
      <c r="E33" s="506">
        <v>726</v>
      </c>
      <c r="F33" s="506">
        <v>753</v>
      </c>
      <c r="G33" s="506">
        <v>745</v>
      </c>
      <c r="H33" s="506">
        <v>3233</v>
      </c>
      <c r="I33" s="506">
        <v>0</v>
      </c>
      <c r="J33" s="506"/>
      <c r="K33" s="506">
        <v>514</v>
      </c>
      <c r="L33" s="506">
        <v>400</v>
      </c>
      <c r="M33" s="506">
        <v>375</v>
      </c>
      <c r="N33" s="506">
        <v>344</v>
      </c>
      <c r="O33" s="506">
        <v>1633</v>
      </c>
      <c r="P33" s="506">
        <v>0</v>
      </c>
      <c r="Q33" s="506"/>
      <c r="R33" s="506">
        <v>495</v>
      </c>
      <c r="S33" s="506">
        <v>326</v>
      </c>
      <c r="T33" s="506">
        <v>378</v>
      </c>
      <c r="U33" s="506">
        <v>401</v>
      </c>
      <c r="V33" s="506">
        <v>1600</v>
      </c>
      <c r="W33" s="506">
        <v>0</v>
      </c>
    </row>
    <row r="34" spans="1:23" s="508" customFormat="1" ht="12" customHeight="1">
      <c r="A34" s="503"/>
      <c r="B34" s="504">
        <v>31</v>
      </c>
      <c r="C34" s="505" t="s">
        <v>625</v>
      </c>
      <c r="D34" s="506">
        <v>459</v>
      </c>
      <c r="E34" s="506">
        <v>368</v>
      </c>
      <c r="F34" s="506">
        <v>374</v>
      </c>
      <c r="G34" s="506">
        <v>380</v>
      </c>
      <c r="H34" s="506">
        <v>1581</v>
      </c>
      <c r="I34" s="506">
        <v>760</v>
      </c>
      <c r="J34" s="506"/>
      <c r="K34" s="506">
        <v>248</v>
      </c>
      <c r="L34" s="506">
        <v>196</v>
      </c>
      <c r="M34" s="506">
        <v>216</v>
      </c>
      <c r="N34" s="506">
        <v>191</v>
      </c>
      <c r="O34" s="506">
        <v>851</v>
      </c>
      <c r="P34" s="506">
        <v>402</v>
      </c>
      <c r="Q34" s="506"/>
      <c r="R34" s="506">
        <v>211</v>
      </c>
      <c r="S34" s="506">
        <v>172</v>
      </c>
      <c r="T34" s="506">
        <v>158</v>
      </c>
      <c r="U34" s="506">
        <v>189</v>
      </c>
      <c r="V34" s="506">
        <v>730</v>
      </c>
      <c r="W34" s="506">
        <v>358</v>
      </c>
    </row>
    <row r="35" spans="1:23" s="502" customFormat="1" ht="12" customHeight="1">
      <c r="A35" s="503"/>
      <c r="B35" s="504">
        <v>32</v>
      </c>
      <c r="C35" s="505" t="s">
        <v>626</v>
      </c>
      <c r="D35" s="506">
        <v>727</v>
      </c>
      <c r="E35" s="506">
        <v>557</v>
      </c>
      <c r="F35" s="506">
        <v>646</v>
      </c>
      <c r="G35" s="506">
        <v>529</v>
      </c>
      <c r="H35" s="506">
        <v>2459</v>
      </c>
      <c r="I35" s="506">
        <v>0</v>
      </c>
      <c r="J35" s="506"/>
      <c r="K35" s="506">
        <v>389</v>
      </c>
      <c r="L35" s="506">
        <v>274</v>
      </c>
      <c r="M35" s="506">
        <v>329</v>
      </c>
      <c r="N35" s="506">
        <v>267</v>
      </c>
      <c r="O35" s="506">
        <v>1259</v>
      </c>
      <c r="P35" s="506">
        <v>0</v>
      </c>
      <c r="Q35" s="506"/>
      <c r="R35" s="506">
        <v>338</v>
      </c>
      <c r="S35" s="506">
        <v>283</v>
      </c>
      <c r="T35" s="506">
        <v>317</v>
      </c>
      <c r="U35" s="506">
        <v>262</v>
      </c>
      <c r="V35" s="506">
        <v>1200</v>
      </c>
      <c r="W35" s="506">
        <v>0</v>
      </c>
    </row>
    <row r="36" spans="1:23" s="502" customFormat="1" ht="13.5" customHeight="1" thickBot="1">
      <c r="A36" s="503"/>
      <c r="B36" s="509">
        <v>33</v>
      </c>
      <c r="C36" s="510" t="s">
        <v>627</v>
      </c>
      <c r="D36" s="511">
        <v>206</v>
      </c>
      <c r="E36" s="511">
        <v>203</v>
      </c>
      <c r="F36" s="511">
        <v>312</v>
      </c>
      <c r="G36" s="511">
        <v>230</v>
      </c>
      <c r="H36" s="511">
        <v>951</v>
      </c>
      <c r="I36" s="511">
        <v>11093</v>
      </c>
      <c r="J36" s="511"/>
      <c r="K36" s="511">
        <v>108</v>
      </c>
      <c r="L36" s="511">
        <v>108</v>
      </c>
      <c r="M36" s="511">
        <v>158</v>
      </c>
      <c r="N36" s="511">
        <v>124</v>
      </c>
      <c r="O36" s="511">
        <v>498</v>
      </c>
      <c r="P36" s="511">
        <v>5205</v>
      </c>
      <c r="Q36" s="511"/>
      <c r="R36" s="511">
        <v>98</v>
      </c>
      <c r="S36" s="511">
        <v>95</v>
      </c>
      <c r="T36" s="511">
        <v>154</v>
      </c>
      <c r="U36" s="511">
        <v>106</v>
      </c>
      <c r="V36" s="511">
        <v>453</v>
      </c>
      <c r="W36" s="511">
        <v>5888</v>
      </c>
    </row>
    <row r="37" spans="1:23" s="508" customFormat="1" ht="15.75" customHeight="1" thickBot="1">
      <c r="A37" s="503"/>
      <c r="B37" s="512"/>
      <c r="C37" s="513" t="s">
        <v>628</v>
      </c>
      <c r="D37" s="514">
        <f>SUM(D4:D36)</f>
        <v>33371</v>
      </c>
      <c r="E37" s="514">
        <f aca="true" t="shared" si="0" ref="E37:W37">SUM(E4:E36)</f>
        <v>28702</v>
      </c>
      <c r="F37" s="514">
        <f t="shared" si="0"/>
        <v>29448</v>
      </c>
      <c r="G37" s="514">
        <f t="shared" si="0"/>
        <v>28687</v>
      </c>
      <c r="H37" s="514">
        <f t="shared" si="0"/>
        <v>120208</v>
      </c>
      <c r="I37" s="514">
        <f t="shared" si="0"/>
        <v>437341</v>
      </c>
      <c r="J37" s="514"/>
      <c r="K37" s="514">
        <f t="shared" si="0"/>
        <v>15922</v>
      </c>
      <c r="L37" s="514">
        <f t="shared" si="0"/>
        <v>13321</v>
      </c>
      <c r="M37" s="514">
        <f t="shared" si="0"/>
        <v>13385</v>
      </c>
      <c r="N37" s="514">
        <f t="shared" si="0"/>
        <v>12336</v>
      </c>
      <c r="O37" s="514">
        <f t="shared" si="0"/>
        <v>54964</v>
      </c>
      <c r="P37" s="514">
        <f t="shared" si="0"/>
        <v>183134</v>
      </c>
      <c r="Q37" s="514"/>
      <c r="R37" s="514">
        <f t="shared" si="0"/>
        <v>14300</v>
      </c>
      <c r="S37" s="514">
        <f t="shared" si="0"/>
        <v>12667</v>
      </c>
      <c r="T37" s="514">
        <f t="shared" si="0"/>
        <v>13306</v>
      </c>
      <c r="U37" s="514">
        <f t="shared" si="0"/>
        <v>13357</v>
      </c>
      <c r="V37" s="514">
        <f t="shared" si="0"/>
        <v>54496</v>
      </c>
      <c r="W37" s="514">
        <f t="shared" si="0"/>
        <v>195074</v>
      </c>
    </row>
    <row r="38" spans="1:23" s="508" customFormat="1" ht="12" customHeight="1">
      <c r="A38" s="503"/>
      <c r="B38" s="515">
        <v>34</v>
      </c>
      <c r="C38" s="516" t="s">
        <v>629</v>
      </c>
      <c r="D38" s="517">
        <v>1831</v>
      </c>
      <c r="E38" s="517">
        <v>2072</v>
      </c>
      <c r="F38" s="517">
        <v>5422</v>
      </c>
      <c r="G38" s="517">
        <v>6420</v>
      </c>
      <c r="H38" s="517">
        <v>15745</v>
      </c>
      <c r="I38" s="517">
        <v>187166</v>
      </c>
      <c r="J38" s="517"/>
      <c r="K38" s="517">
        <v>522</v>
      </c>
      <c r="L38" s="517">
        <v>600</v>
      </c>
      <c r="M38" s="517">
        <v>2079</v>
      </c>
      <c r="N38" s="517">
        <v>2710</v>
      </c>
      <c r="O38" s="517">
        <v>5911</v>
      </c>
      <c r="P38" s="517">
        <v>68080</v>
      </c>
      <c r="Q38" s="517"/>
      <c r="R38" s="517">
        <v>1309</v>
      </c>
      <c r="S38" s="517">
        <v>1472</v>
      </c>
      <c r="T38" s="517">
        <v>3343</v>
      </c>
      <c r="U38" s="517">
        <v>3710</v>
      </c>
      <c r="V38" s="517">
        <v>9834</v>
      </c>
      <c r="W38" s="517">
        <v>119086</v>
      </c>
    </row>
    <row r="39" spans="1:23" s="508" customFormat="1" ht="12" customHeight="1" thickBot="1">
      <c r="A39" s="503"/>
      <c r="B39" s="518">
        <v>35</v>
      </c>
      <c r="C39" s="519" t="s">
        <v>28</v>
      </c>
      <c r="D39" s="520">
        <v>12820</v>
      </c>
      <c r="E39" s="520">
        <v>10178</v>
      </c>
      <c r="F39" s="520">
        <v>10038</v>
      </c>
      <c r="G39" s="520">
        <v>9900</v>
      </c>
      <c r="H39" s="520">
        <v>42936</v>
      </c>
      <c r="I39" s="520">
        <v>426732</v>
      </c>
      <c r="J39" s="520"/>
      <c r="K39" s="520">
        <v>6607</v>
      </c>
      <c r="L39" s="520">
        <v>5208</v>
      </c>
      <c r="M39" s="520">
        <v>5017</v>
      </c>
      <c r="N39" s="520">
        <v>4832</v>
      </c>
      <c r="O39" s="520">
        <v>21664</v>
      </c>
      <c r="P39" s="520">
        <v>204783</v>
      </c>
      <c r="Q39" s="520"/>
      <c r="R39" s="520">
        <v>6213</v>
      </c>
      <c r="S39" s="520">
        <v>4970</v>
      </c>
      <c r="T39" s="520">
        <v>5021</v>
      </c>
      <c r="U39" s="520">
        <v>5068</v>
      </c>
      <c r="V39" s="520">
        <v>21272</v>
      </c>
      <c r="W39" s="520">
        <v>221949</v>
      </c>
    </row>
    <row r="40" spans="1:23" s="508" customFormat="1" ht="20.25" customHeight="1" thickBot="1" thickTop="1">
      <c r="A40" s="503"/>
      <c r="B40" s="521"/>
      <c r="C40" s="521" t="s">
        <v>630</v>
      </c>
      <c r="D40" s="522">
        <f>SUM(D37:D39)</f>
        <v>48022</v>
      </c>
      <c r="E40" s="522">
        <f aca="true" t="shared" si="1" ref="E40:W40">SUM(E37:E39)</f>
        <v>40952</v>
      </c>
      <c r="F40" s="522">
        <f t="shared" si="1"/>
        <v>44908</v>
      </c>
      <c r="G40" s="522">
        <f t="shared" si="1"/>
        <v>45007</v>
      </c>
      <c r="H40" s="522">
        <f t="shared" si="1"/>
        <v>178889</v>
      </c>
      <c r="I40" s="522">
        <f t="shared" si="1"/>
        <v>1051239</v>
      </c>
      <c r="J40" s="522"/>
      <c r="K40" s="522">
        <f t="shared" si="1"/>
        <v>23051</v>
      </c>
      <c r="L40" s="522">
        <f t="shared" si="1"/>
        <v>19129</v>
      </c>
      <c r="M40" s="522">
        <f t="shared" si="1"/>
        <v>20481</v>
      </c>
      <c r="N40" s="522">
        <f t="shared" si="1"/>
        <v>19878</v>
      </c>
      <c r="O40" s="522">
        <f t="shared" si="1"/>
        <v>82539</v>
      </c>
      <c r="P40" s="522">
        <f t="shared" si="1"/>
        <v>455997</v>
      </c>
      <c r="Q40" s="522"/>
      <c r="R40" s="522">
        <f t="shared" si="1"/>
        <v>21822</v>
      </c>
      <c r="S40" s="522">
        <f t="shared" si="1"/>
        <v>19109</v>
      </c>
      <c r="T40" s="522">
        <f t="shared" si="1"/>
        <v>21670</v>
      </c>
      <c r="U40" s="522">
        <f t="shared" si="1"/>
        <v>22135</v>
      </c>
      <c r="V40" s="522">
        <f t="shared" si="1"/>
        <v>85602</v>
      </c>
      <c r="W40" s="522">
        <f t="shared" si="1"/>
        <v>536109</v>
      </c>
    </row>
    <row r="41" spans="2:23" s="523" customFormat="1" ht="11.25">
      <c r="B41" s="523" t="s">
        <v>631</v>
      </c>
      <c r="D41" s="524"/>
      <c r="E41" s="524"/>
      <c r="F41" s="524"/>
      <c r="G41" s="524"/>
      <c r="H41" s="524"/>
      <c r="I41" s="524"/>
      <c r="J41" s="524"/>
      <c r="K41" s="525"/>
      <c r="L41" s="525"/>
      <c r="M41" s="525"/>
      <c r="N41" s="525"/>
      <c r="O41" s="525"/>
      <c r="P41" s="525"/>
      <c r="Q41" s="525"/>
      <c r="R41" s="524"/>
      <c r="S41" s="524"/>
      <c r="T41" s="524"/>
      <c r="U41" s="524"/>
      <c r="V41" s="524"/>
      <c r="W41" s="524"/>
    </row>
    <row r="42" spans="2:23" s="523" customFormat="1" ht="11.25">
      <c r="B42" s="523" t="s">
        <v>632</v>
      </c>
      <c r="D42" s="526"/>
      <c r="E42" s="526"/>
      <c r="F42" s="526"/>
      <c r="G42" s="526"/>
      <c r="H42" s="526"/>
      <c r="I42" s="526"/>
      <c r="J42" s="526"/>
      <c r="K42" s="525"/>
      <c r="L42" s="525"/>
      <c r="M42" s="525"/>
      <c r="N42" s="525"/>
      <c r="O42" s="525"/>
      <c r="P42" s="525"/>
      <c r="Q42" s="525"/>
      <c r="R42" s="526"/>
      <c r="S42" s="526"/>
      <c r="T42" s="526"/>
      <c r="U42" s="526"/>
      <c r="V42" s="526"/>
      <c r="W42" s="526"/>
    </row>
  </sheetData>
  <sheetProtection selectLockedCells="1" selectUnlockedCells="1"/>
  <printOptions/>
  <pageMargins left="0.5905511811023623" right="0.5905511811023623" top="0.7874015748031497" bottom="0.7874015748031497" header="0.5118110236220472" footer="0.5118110236220472"/>
  <pageSetup horizontalDpi="600" verticalDpi="600" orientation="landscape" paperSize="9" r:id="rId1"/>
  <headerFooter alignWithMargins="0">
    <oddHeader>&amp;L歯周疾患検診結果詳細</oddHeader>
    <oddFooter>&amp;C-12-</oddFooter>
  </headerFooter>
</worksheet>
</file>

<file path=xl/worksheets/sheet9.xml><?xml version="1.0" encoding="utf-8"?>
<worksheet xmlns="http://schemas.openxmlformats.org/spreadsheetml/2006/main" xmlns:r="http://schemas.openxmlformats.org/officeDocument/2006/relationships">
  <dimension ref="A1:W44"/>
  <sheetViews>
    <sheetView view="pageBreakPreview" zoomScaleNormal="75" zoomScaleSheetLayoutView="100" workbookViewId="0" topLeftCell="A1">
      <pane xSplit="3" ySplit="3" topLeftCell="D4"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3.5"/>
  <cols>
    <col min="1" max="1" width="0.74609375" style="492" customWidth="1"/>
    <col min="2" max="2" width="1.12109375" style="492" customWidth="1"/>
    <col min="3" max="3" width="7.50390625" style="492" customWidth="1"/>
    <col min="4" max="9" width="6.75390625" style="527" customWidth="1"/>
    <col min="10" max="10" width="1.12109375" style="527" customWidth="1"/>
    <col min="11" max="16" width="6.75390625" style="528" customWidth="1"/>
    <col min="17" max="17" width="1.12109375" style="528" customWidth="1"/>
    <col min="18" max="22" width="6.75390625" style="527" customWidth="1"/>
    <col min="23" max="23" width="6.125" style="527" customWidth="1"/>
    <col min="24" max="16384" width="9.00390625" style="492" customWidth="1"/>
  </cols>
  <sheetData>
    <row r="1" spans="1:23" s="485" customFormat="1" ht="18.75" customHeight="1" thickBot="1">
      <c r="A1" s="529" t="s">
        <v>515</v>
      </c>
      <c r="B1" s="530"/>
      <c r="C1" s="530"/>
      <c r="D1" s="531"/>
      <c r="E1" s="531"/>
      <c r="F1" s="531"/>
      <c r="G1" s="531"/>
      <c r="H1" s="531"/>
      <c r="I1" s="531"/>
      <c r="J1" s="531"/>
      <c r="K1" s="532"/>
      <c r="L1" s="532"/>
      <c r="M1" s="532"/>
      <c r="N1" s="532"/>
      <c r="O1" s="532"/>
      <c r="P1" s="532"/>
      <c r="Q1" s="532"/>
      <c r="R1" s="531"/>
      <c r="S1" s="531"/>
      <c r="T1" s="531"/>
      <c r="U1" s="531"/>
      <c r="V1" s="531"/>
      <c r="W1" s="1107" t="s">
        <v>827</v>
      </c>
    </row>
    <row r="2" spans="1:23" ht="15.75" customHeight="1">
      <c r="A2" s="533"/>
      <c r="B2" s="534"/>
      <c r="C2" s="533"/>
      <c r="D2" s="535"/>
      <c r="E2" s="535"/>
      <c r="F2" s="535" t="s">
        <v>545</v>
      </c>
      <c r="G2" s="535"/>
      <c r="H2" s="535"/>
      <c r="I2" s="535"/>
      <c r="J2" s="536"/>
      <c r="K2" s="537"/>
      <c r="L2" s="537"/>
      <c r="M2" s="537" t="s">
        <v>270</v>
      </c>
      <c r="N2" s="537"/>
      <c r="O2" s="537"/>
      <c r="P2" s="537"/>
      <c r="Q2" s="538"/>
      <c r="R2" s="535"/>
      <c r="S2" s="535"/>
      <c r="T2" s="535" t="s">
        <v>271</v>
      </c>
      <c r="U2" s="535"/>
      <c r="V2" s="535"/>
      <c r="W2" s="535"/>
    </row>
    <row r="3" spans="1:23" s="497" customFormat="1" ht="17.25" customHeight="1">
      <c r="A3" s="539"/>
      <c r="B3" s="540"/>
      <c r="C3" s="541" t="s">
        <v>517</v>
      </c>
      <c r="D3" s="542" t="s">
        <v>541</v>
      </c>
      <c r="E3" s="542" t="s">
        <v>542</v>
      </c>
      <c r="F3" s="542" t="s">
        <v>543</v>
      </c>
      <c r="G3" s="542" t="s">
        <v>544</v>
      </c>
      <c r="H3" s="542" t="s">
        <v>272</v>
      </c>
      <c r="I3" s="496" t="s">
        <v>594</v>
      </c>
      <c r="J3" s="542"/>
      <c r="K3" s="542" t="s">
        <v>541</v>
      </c>
      <c r="L3" s="542" t="s">
        <v>542</v>
      </c>
      <c r="M3" s="542" t="s">
        <v>543</v>
      </c>
      <c r="N3" s="542" t="s">
        <v>544</v>
      </c>
      <c r="O3" s="542" t="s">
        <v>272</v>
      </c>
      <c r="P3" s="496" t="s">
        <v>594</v>
      </c>
      <c r="Q3" s="542"/>
      <c r="R3" s="542" t="s">
        <v>541</v>
      </c>
      <c r="S3" s="542" t="s">
        <v>542</v>
      </c>
      <c r="T3" s="542" t="s">
        <v>543</v>
      </c>
      <c r="U3" s="542" t="s">
        <v>544</v>
      </c>
      <c r="V3" s="542" t="s">
        <v>272</v>
      </c>
      <c r="W3" s="496" t="s">
        <v>594</v>
      </c>
    </row>
    <row r="4" spans="1:23" s="502" customFormat="1" ht="12" customHeight="1">
      <c r="A4" s="543"/>
      <c r="B4" s="544">
        <v>1</v>
      </c>
      <c r="C4" s="500" t="s">
        <v>595</v>
      </c>
      <c r="D4" s="545">
        <v>13</v>
      </c>
      <c r="E4" s="545">
        <v>12</v>
      </c>
      <c r="F4" s="545">
        <v>14</v>
      </c>
      <c r="G4" s="545">
        <v>4</v>
      </c>
      <c r="H4" s="545">
        <v>43</v>
      </c>
      <c r="I4" s="545">
        <v>90</v>
      </c>
      <c r="J4" s="545"/>
      <c r="K4" s="979">
        <v>4</v>
      </c>
      <c r="L4" s="979">
        <v>2</v>
      </c>
      <c r="M4" s="979">
        <v>5</v>
      </c>
      <c r="N4" s="979">
        <v>0</v>
      </c>
      <c r="O4" s="980">
        <v>11</v>
      </c>
      <c r="P4" s="981">
        <v>26</v>
      </c>
      <c r="Q4" s="546"/>
      <c r="R4" s="979">
        <v>9</v>
      </c>
      <c r="S4" s="979">
        <v>10</v>
      </c>
      <c r="T4" s="979">
        <v>9</v>
      </c>
      <c r="U4" s="979">
        <v>4</v>
      </c>
      <c r="V4" s="980">
        <v>32</v>
      </c>
      <c r="W4" s="981">
        <v>64</v>
      </c>
    </row>
    <row r="5" spans="1:23" s="502" customFormat="1" ht="12" customHeight="1">
      <c r="A5" s="547"/>
      <c r="B5" s="548">
        <v>2</v>
      </c>
      <c r="C5" s="505" t="s">
        <v>596</v>
      </c>
      <c r="D5" s="549">
        <v>2</v>
      </c>
      <c r="E5" s="549">
        <v>0</v>
      </c>
      <c r="F5" s="549">
        <v>1</v>
      </c>
      <c r="G5" s="549">
        <v>4</v>
      </c>
      <c r="H5" s="549">
        <v>7</v>
      </c>
      <c r="I5" s="549">
        <v>49</v>
      </c>
      <c r="J5" s="549"/>
      <c r="K5" s="550">
        <v>0</v>
      </c>
      <c r="L5" s="550">
        <v>0</v>
      </c>
      <c r="M5" s="550">
        <v>1</v>
      </c>
      <c r="N5" s="550">
        <v>2</v>
      </c>
      <c r="O5" s="549">
        <v>3</v>
      </c>
      <c r="P5" s="550">
        <v>12</v>
      </c>
      <c r="Q5" s="550"/>
      <c r="R5" s="550">
        <v>2</v>
      </c>
      <c r="S5" s="550">
        <v>0</v>
      </c>
      <c r="T5" s="550">
        <v>0</v>
      </c>
      <c r="U5" s="550">
        <v>2</v>
      </c>
      <c r="V5" s="549">
        <v>4</v>
      </c>
      <c r="W5" s="550">
        <v>37</v>
      </c>
    </row>
    <row r="6" spans="1:23" s="502" customFormat="1" ht="12" customHeight="1">
      <c r="A6" s="547"/>
      <c r="B6" s="548">
        <v>3</v>
      </c>
      <c r="C6" s="505" t="s">
        <v>597</v>
      </c>
      <c r="D6" s="549">
        <v>6</v>
      </c>
      <c r="E6" s="549">
        <v>10</v>
      </c>
      <c r="F6" s="549">
        <v>8</v>
      </c>
      <c r="G6" s="549">
        <v>10</v>
      </c>
      <c r="H6" s="549">
        <v>34</v>
      </c>
      <c r="I6" s="549" t="s">
        <v>759</v>
      </c>
      <c r="J6" s="549"/>
      <c r="K6" s="550">
        <v>1</v>
      </c>
      <c r="L6" s="550">
        <v>5</v>
      </c>
      <c r="M6" s="550">
        <v>1</v>
      </c>
      <c r="N6" s="550">
        <v>4</v>
      </c>
      <c r="O6" s="549">
        <v>11</v>
      </c>
      <c r="P6" s="550" t="s">
        <v>759</v>
      </c>
      <c r="Q6" s="550"/>
      <c r="R6" s="550">
        <v>5</v>
      </c>
      <c r="S6" s="550">
        <v>5</v>
      </c>
      <c r="T6" s="550">
        <v>7</v>
      </c>
      <c r="U6" s="550">
        <v>6</v>
      </c>
      <c r="V6" s="549">
        <v>23</v>
      </c>
      <c r="W6" s="550" t="s">
        <v>759</v>
      </c>
    </row>
    <row r="7" spans="1:23" s="502" customFormat="1" ht="12" customHeight="1">
      <c r="A7" s="547"/>
      <c r="B7" s="548">
        <v>4</v>
      </c>
      <c r="C7" s="505" t="s">
        <v>598</v>
      </c>
      <c r="D7" s="549">
        <v>13</v>
      </c>
      <c r="E7" s="549">
        <v>12</v>
      </c>
      <c r="F7" s="549">
        <v>10</v>
      </c>
      <c r="G7" s="549" t="s">
        <v>759</v>
      </c>
      <c r="H7" s="549">
        <v>35</v>
      </c>
      <c r="I7" s="549" t="s">
        <v>759</v>
      </c>
      <c r="J7" s="549"/>
      <c r="K7" s="550">
        <v>5</v>
      </c>
      <c r="L7" s="550">
        <v>4</v>
      </c>
      <c r="M7" s="550">
        <v>2</v>
      </c>
      <c r="N7" s="550" t="s">
        <v>759</v>
      </c>
      <c r="O7" s="549">
        <v>11</v>
      </c>
      <c r="P7" s="550" t="s">
        <v>759</v>
      </c>
      <c r="Q7" s="550"/>
      <c r="R7" s="550">
        <v>8</v>
      </c>
      <c r="S7" s="550">
        <v>8</v>
      </c>
      <c r="T7" s="550">
        <v>8</v>
      </c>
      <c r="U7" s="550" t="s">
        <v>759</v>
      </c>
      <c r="V7" s="549">
        <v>24</v>
      </c>
      <c r="W7" s="550" t="s">
        <v>759</v>
      </c>
    </row>
    <row r="8" spans="1:23" s="502" customFormat="1" ht="12" customHeight="1">
      <c r="A8" s="547"/>
      <c r="B8" s="548">
        <v>5</v>
      </c>
      <c r="C8" s="505" t="s">
        <v>599</v>
      </c>
      <c r="D8" s="549">
        <v>3</v>
      </c>
      <c r="E8" s="549">
        <v>0</v>
      </c>
      <c r="F8" s="549">
        <v>6</v>
      </c>
      <c r="G8" s="549" t="s">
        <v>759</v>
      </c>
      <c r="H8" s="549">
        <v>9</v>
      </c>
      <c r="I8" s="549">
        <v>0</v>
      </c>
      <c r="J8" s="549"/>
      <c r="K8" s="550">
        <v>1</v>
      </c>
      <c r="L8" s="550">
        <v>0</v>
      </c>
      <c r="M8" s="550">
        <v>3</v>
      </c>
      <c r="N8" s="550" t="s">
        <v>759</v>
      </c>
      <c r="O8" s="549">
        <v>4</v>
      </c>
      <c r="P8" s="550">
        <v>0</v>
      </c>
      <c r="Q8" s="550"/>
      <c r="R8" s="550">
        <v>2</v>
      </c>
      <c r="S8" s="550">
        <v>0</v>
      </c>
      <c r="T8" s="550">
        <v>3</v>
      </c>
      <c r="U8" s="550" t="s">
        <v>759</v>
      </c>
      <c r="V8" s="549">
        <v>5</v>
      </c>
      <c r="W8" s="550">
        <v>0</v>
      </c>
    </row>
    <row r="9" spans="1:23" s="502" customFormat="1" ht="12" customHeight="1">
      <c r="A9" s="547"/>
      <c r="B9" s="548">
        <v>6</v>
      </c>
      <c r="C9" s="505" t="s">
        <v>600</v>
      </c>
      <c r="D9" s="549">
        <v>2</v>
      </c>
      <c r="E9" s="549">
        <v>2</v>
      </c>
      <c r="F9" s="549">
        <v>11</v>
      </c>
      <c r="G9" s="549" t="s">
        <v>759</v>
      </c>
      <c r="H9" s="549">
        <v>15</v>
      </c>
      <c r="I9" s="549">
        <v>1</v>
      </c>
      <c r="J9" s="549"/>
      <c r="K9" s="550">
        <v>0</v>
      </c>
      <c r="L9" s="550">
        <v>0</v>
      </c>
      <c r="M9" s="550">
        <v>6</v>
      </c>
      <c r="N9" s="550" t="s">
        <v>759</v>
      </c>
      <c r="O9" s="549">
        <v>6</v>
      </c>
      <c r="P9" s="550">
        <v>0</v>
      </c>
      <c r="Q9" s="550"/>
      <c r="R9" s="550">
        <v>2</v>
      </c>
      <c r="S9" s="550">
        <v>2</v>
      </c>
      <c r="T9" s="550">
        <v>5</v>
      </c>
      <c r="U9" s="550" t="s">
        <v>759</v>
      </c>
      <c r="V9" s="549">
        <v>9</v>
      </c>
      <c r="W9" s="550">
        <v>1</v>
      </c>
    </row>
    <row r="10" spans="1:23" s="502" customFormat="1" ht="12" customHeight="1">
      <c r="A10" s="547"/>
      <c r="B10" s="548">
        <v>7</v>
      </c>
      <c r="C10" s="505" t="s">
        <v>601</v>
      </c>
      <c r="D10" s="549">
        <v>20</v>
      </c>
      <c r="E10" s="549">
        <v>18</v>
      </c>
      <c r="F10" s="549">
        <v>27</v>
      </c>
      <c r="G10" s="549">
        <v>49</v>
      </c>
      <c r="H10" s="549">
        <v>114</v>
      </c>
      <c r="I10" s="549" t="s">
        <v>759</v>
      </c>
      <c r="J10" s="549"/>
      <c r="K10" s="550">
        <v>8</v>
      </c>
      <c r="L10" s="550">
        <v>10</v>
      </c>
      <c r="M10" s="550">
        <v>13</v>
      </c>
      <c r="N10" s="550">
        <v>12</v>
      </c>
      <c r="O10" s="549">
        <v>43</v>
      </c>
      <c r="P10" s="550" t="s">
        <v>759</v>
      </c>
      <c r="Q10" s="550"/>
      <c r="R10" s="550">
        <v>12</v>
      </c>
      <c r="S10" s="550">
        <v>8</v>
      </c>
      <c r="T10" s="550">
        <v>14</v>
      </c>
      <c r="U10" s="550">
        <v>37</v>
      </c>
      <c r="V10" s="549">
        <v>71</v>
      </c>
      <c r="W10" s="550" t="s">
        <v>759</v>
      </c>
    </row>
    <row r="11" spans="1:23" s="502" customFormat="1" ht="12" customHeight="1">
      <c r="A11" s="547"/>
      <c r="B11" s="548">
        <v>8</v>
      </c>
      <c r="C11" s="505" t="s">
        <v>602</v>
      </c>
      <c r="D11" s="549">
        <v>66</v>
      </c>
      <c r="E11" s="549">
        <v>78</v>
      </c>
      <c r="F11" s="549">
        <v>90</v>
      </c>
      <c r="G11" s="549">
        <v>212</v>
      </c>
      <c r="H11" s="549">
        <v>446</v>
      </c>
      <c r="I11" s="549">
        <v>308</v>
      </c>
      <c r="J11" s="549"/>
      <c r="K11" s="550">
        <v>20</v>
      </c>
      <c r="L11" s="550">
        <v>31</v>
      </c>
      <c r="M11" s="550">
        <v>33</v>
      </c>
      <c r="N11" s="550">
        <v>78</v>
      </c>
      <c r="O11" s="549">
        <v>162</v>
      </c>
      <c r="P11" s="550">
        <v>114</v>
      </c>
      <c r="Q11" s="550"/>
      <c r="R11" s="550">
        <v>46</v>
      </c>
      <c r="S11" s="550">
        <v>47</v>
      </c>
      <c r="T11" s="550">
        <v>57</v>
      </c>
      <c r="U11" s="550">
        <v>134</v>
      </c>
      <c r="V11" s="549">
        <v>284</v>
      </c>
      <c r="W11" s="550">
        <v>194</v>
      </c>
    </row>
    <row r="12" spans="1:23" s="502" customFormat="1" ht="12" customHeight="1">
      <c r="A12" s="547"/>
      <c r="B12" s="548">
        <v>9</v>
      </c>
      <c r="C12" s="505" t="s">
        <v>603</v>
      </c>
      <c r="D12" s="549">
        <v>27</v>
      </c>
      <c r="E12" s="549">
        <v>13</v>
      </c>
      <c r="F12" s="549">
        <v>10</v>
      </c>
      <c r="G12" s="549">
        <v>10</v>
      </c>
      <c r="H12" s="549">
        <v>60</v>
      </c>
      <c r="I12" s="549">
        <v>953</v>
      </c>
      <c r="J12" s="549"/>
      <c r="K12" s="550">
        <v>5</v>
      </c>
      <c r="L12" s="550">
        <v>5</v>
      </c>
      <c r="M12" s="550">
        <v>2</v>
      </c>
      <c r="N12" s="550">
        <v>4</v>
      </c>
      <c r="O12" s="549">
        <v>16</v>
      </c>
      <c r="P12" s="550">
        <v>284</v>
      </c>
      <c r="Q12" s="550"/>
      <c r="R12" s="550">
        <v>22</v>
      </c>
      <c r="S12" s="550">
        <v>8</v>
      </c>
      <c r="T12" s="550">
        <v>8</v>
      </c>
      <c r="U12" s="550">
        <v>6</v>
      </c>
      <c r="V12" s="549">
        <v>44</v>
      </c>
      <c r="W12" s="550">
        <v>669</v>
      </c>
    </row>
    <row r="13" spans="1:23" s="502" customFormat="1" ht="12" customHeight="1">
      <c r="A13" s="547"/>
      <c r="B13" s="548">
        <v>10</v>
      </c>
      <c r="C13" s="505" t="s">
        <v>604</v>
      </c>
      <c r="D13" s="549">
        <v>109</v>
      </c>
      <c r="E13" s="549">
        <v>96</v>
      </c>
      <c r="F13" s="549">
        <v>119</v>
      </c>
      <c r="G13" s="549">
        <v>157</v>
      </c>
      <c r="H13" s="549">
        <v>481</v>
      </c>
      <c r="I13" s="549">
        <v>638</v>
      </c>
      <c r="J13" s="549"/>
      <c r="K13" s="550">
        <v>35</v>
      </c>
      <c r="L13" s="550">
        <v>28</v>
      </c>
      <c r="M13" s="550">
        <v>35</v>
      </c>
      <c r="N13" s="550">
        <v>69</v>
      </c>
      <c r="O13" s="549">
        <v>167</v>
      </c>
      <c r="P13" s="550">
        <v>223</v>
      </c>
      <c r="Q13" s="550"/>
      <c r="R13" s="550">
        <v>74</v>
      </c>
      <c r="S13" s="550">
        <v>68</v>
      </c>
      <c r="T13" s="550">
        <v>84</v>
      </c>
      <c r="U13" s="550">
        <v>88</v>
      </c>
      <c r="V13" s="549">
        <v>314</v>
      </c>
      <c r="W13" s="550">
        <v>415</v>
      </c>
    </row>
    <row r="14" spans="1:23" s="502" customFormat="1" ht="12" customHeight="1">
      <c r="A14" s="547"/>
      <c r="B14" s="548">
        <v>11</v>
      </c>
      <c r="C14" s="505" t="s">
        <v>605</v>
      </c>
      <c r="D14" s="549">
        <v>48</v>
      </c>
      <c r="E14" s="549">
        <v>45</v>
      </c>
      <c r="F14" s="549">
        <v>60</v>
      </c>
      <c r="G14" s="549">
        <v>87</v>
      </c>
      <c r="H14" s="549">
        <v>240</v>
      </c>
      <c r="I14" s="549">
        <v>356</v>
      </c>
      <c r="J14" s="549"/>
      <c r="K14" s="550">
        <v>8</v>
      </c>
      <c r="L14" s="550">
        <v>13</v>
      </c>
      <c r="M14" s="550">
        <v>14</v>
      </c>
      <c r="N14" s="550">
        <v>39</v>
      </c>
      <c r="O14" s="549">
        <v>74</v>
      </c>
      <c r="P14" s="550">
        <v>91</v>
      </c>
      <c r="Q14" s="550"/>
      <c r="R14" s="550">
        <v>40</v>
      </c>
      <c r="S14" s="550">
        <v>32</v>
      </c>
      <c r="T14" s="550">
        <v>46</v>
      </c>
      <c r="U14" s="550">
        <v>48</v>
      </c>
      <c r="V14" s="549">
        <v>166</v>
      </c>
      <c r="W14" s="550">
        <v>265</v>
      </c>
    </row>
    <row r="15" spans="1:23" s="502" customFormat="1" ht="12" customHeight="1">
      <c r="A15" s="547"/>
      <c r="B15" s="548">
        <v>12</v>
      </c>
      <c r="C15" s="505" t="s">
        <v>606</v>
      </c>
      <c r="D15" s="549">
        <v>5</v>
      </c>
      <c r="E15" s="549">
        <v>2</v>
      </c>
      <c r="F15" s="549">
        <v>13</v>
      </c>
      <c r="G15" s="549">
        <v>12</v>
      </c>
      <c r="H15" s="549">
        <v>32</v>
      </c>
      <c r="I15" s="549">
        <v>548</v>
      </c>
      <c r="J15" s="549"/>
      <c r="K15" s="550">
        <v>1</v>
      </c>
      <c r="L15" s="550">
        <v>1</v>
      </c>
      <c r="M15" s="550">
        <v>4</v>
      </c>
      <c r="N15" s="550">
        <v>5</v>
      </c>
      <c r="O15" s="549">
        <v>11</v>
      </c>
      <c r="P15" s="550">
        <v>135</v>
      </c>
      <c r="Q15" s="550"/>
      <c r="R15" s="550">
        <v>4</v>
      </c>
      <c r="S15" s="550">
        <v>1</v>
      </c>
      <c r="T15" s="550">
        <v>9</v>
      </c>
      <c r="U15" s="550">
        <v>7</v>
      </c>
      <c r="V15" s="549">
        <v>21</v>
      </c>
      <c r="W15" s="550">
        <v>413</v>
      </c>
    </row>
    <row r="16" spans="1:23" s="502" customFormat="1" ht="12" customHeight="1">
      <c r="A16" s="547"/>
      <c r="B16" s="548">
        <v>13</v>
      </c>
      <c r="C16" s="505" t="s">
        <v>607</v>
      </c>
      <c r="D16" s="549">
        <v>18</v>
      </c>
      <c r="E16" s="549">
        <v>13</v>
      </c>
      <c r="F16" s="549">
        <v>16</v>
      </c>
      <c r="G16" s="549">
        <v>32</v>
      </c>
      <c r="H16" s="549">
        <v>79</v>
      </c>
      <c r="I16" s="549">
        <v>1079</v>
      </c>
      <c r="J16" s="549"/>
      <c r="K16" s="550">
        <v>4</v>
      </c>
      <c r="L16" s="550">
        <v>4</v>
      </c>
      <c r="M16" s="550">
        <v>3</v>
      </c>
      <c r="N16" s="550">
        <v>11</v>
      </c>
      <c r="O16" s="549">
        <v>22</v>
      </c>
      <c r="P16" s="550">
        <v>314</v>
      </c>
      <c r="Q16" s="550"/>
      <c r="R16" s="550">
        <v>14</v>
      </c>
      <c r="S16" s="550">
        <v>9</v>
      </c>
      <c r="T16" s="550">
        <v>13</v>
      </c>
      <c r="U16" s="550">
        <v>21</v>
      </c>
      <c r="V16" s="549">
        <v>57</v>
      </c>
      <c r="W16" s="550">
        <v>765</v>
      </c>
    </row>
    <row r="17" spans="1:23" s="502" customFormat="1" ht="12" customHeight="1">
      <c r="A17" s="547"/>
      <c r="B17" s="548">
        <v>14</v>
      </c>
      <c r="C17" s="505" t="s">
        <v>608</v>
      </c>
      <c r="D17" s="549">
        <v>32</v>
      </c>
      <c r="E17" s="549">
        <v>38</v>
      </c>
      <c r="F17" s="549">
        <v>49</v>
      </c>
      <c r="G17" s="549">
        <v>69</v>
      </c>
      <c r="H17" s="549">
        <v>188</v>
      </c>
      <c r="I17" s="549" t="s">
        <v>759</v>
      </c>
      <c r="J17" s="549"/>
      <c r="K17" s="550">
        <v>8</v>
      </c>
      <c r="L17" s="550">
        <v>6</v>
      </c>
      <c r="M17" s="550">
        <v>16</v>
      </c>
      <c r="N17" s="550">
        <v>19</v>
      </c>
      <c r="O17" s="549">
        <v>49</v>
      </c>
      <c r="P17" s="550" t="s">
        <v>759</v>
      </c>
      <c r="Q17" s="550"/>
      <c r="R17" s="550">
        <v>24</v>
      </c>
      <c r="S17" s="550">
        <v>32</v>
      </c>
      <c r="T17" s="550">
        <v>33</v>
      </c>
      <c r="U17" s="550">
        <v>50</v>
      </c>
      <c r="V17" s="549">
        <v>139</v>
      </c>
      <c r="W17" s="550" t="s">
        <v>759</v>
      </c>
    </row>
    <row r="18" spans="1:23" s="502" customFormat="1" ht="12" customHeight="1">
      <c r="A18" s="547"/>
      <c r="B18" s="548">
        <v>15</v>
      </c>
      <c r="C18" s="505" t="s">
        <v>609</v>
      </c>
      <c r="D18" s="549">
        <v>5</v>
      </c>
      <c r="E18" s="549">
        <v>3</v>
      </c>
      <c r="F18" s="549">
        <v>10</v>
      </c>
      <c r="G18" s="549">
        <v>18</v>
      </c>
      <c r="H18" s="549">
        <v>36</v>
      </c>
      <c r="I18" s="549">
        <v>388</v>
      </c>
      <c r="J18" s="549"/>
      <c r="K18" s="550">
        <v>0</v>
      </c>
      <c r="L18" s="550">
        <v>1</v>
      </c>
      <c r="M18" s="550">
        <v>3</v>
      </c>
      <c r="N18" s="550">
        <v>7</v>
      </c>
      <c r="O18" s="549">
        <v>11</v>
      </c>
      <c r="P18" s="550">
        <v>126</v>
      </c>
      <c r="Q18" s="550"/>
      <c r="R18" s="550">
        <v>5</v>
      </c>
      <c r="S18" s="550">
        <v>2</v>
      </c>
      <c r="T18" s="550">
        <v>7</v>
      </c>
      <c r="U18" s="550">
        <v>11</v>
      </c>
      <c r="V18" s="549">
        <v>25</v>
      </c>
      <c r="W18" s="550">
        <v>262</v>
      </c>
    </row>
    <row r="19" spans="1:23" s="502" customFormat="1" ht="12" customHeight="1">
      <c r="A19" s="547"/>
      <c r="B19" s="548">
        <v>16</v>
      </c>
      <c r="C19" s="505" t="s">
        <v>610</v>
      </c>
      <c r="D19" s="549">
        <v>10</v>
      </c>
      <c r="E19" s="549">
        <v>17</v>
      </c>
      <c r="F19" s="549">
        <v>7</v>
      </c>
      <c r="G19" s="549">
        <v>11</v>
      </c>
      <c r="H19" s="549">
        <v>45</v>
      </c>
      <c r="I19" s="549">
        <v>546</v>
      </c>
      <c r="J19" s="549"/>
      <c r="K19" s="550">
        <v>0</v>
      </c>
      <c r="L19" s="550">
        <v>1</v>
      </c>
      <c r="M19" s="550">
        <v>2</v>
      </c>
      <c r="N19" s="550">
        <v>4</v>
      </c>
      <c r="O19" s="549">
        <v>7</v>
      </c>
      <c r="P19" s="550">
        <v>177</v>
      </c>
      <c r="Q19" s="550"/>
      <c r="R19" s="550">
        <v>10</v>
      </c>
      <c r="S19" s="550">
        <v>16</v>
      </c>
      <c r="T19" s="550">
        <v>5</v>
      </c>
      <c r="U19" s="550">
        <v>7</v>
      </c>
      <c r="V19" s="549">
        <v>38</v>
      </c>
      <c r="W19" s="550">
        <v>369</v>
      </c>
    </row>
    <row r="20" spans="1:23" s="502" customFormat="1" ht="12" customHeight="1">
      <c r="A20" s="547"/>
      <c r="B20" s="548">
        <v>17</v>
      </c>
      <c r="C20" s="505" t="s">
        <v>611</v>
      </c>
      <c r="D20" s="549">
        <v>58</v>
      </c>
      <c r="E20" s="549">
        <v>49</v>
      </c>
      <c r="F20" s="549">
        <v>49</v>
      </c>
      <c r="G20" s="549">
        <v>55</v>
      </c>
      <c r="H20" s="549">
        <v>211</v>
      </c>
      <c r="I20" s="549">
        <v>129</v>
      </c>
      <c r="J20" s="549"/>
      <c r="K20" s="550">
        <v>19</v>
      </c>
      <c r="L20" s="550">
        <v>15</v>
      </c>
      <c r="M20" s="550">
        <v>16</v>
      </c>
      <c r="N20" s="550">
        <v>20</v>
      </c>
      <c r="O20" s="549">
        <v>70</v>
      </c>
      <c r="P20" s="550">
        <v>54</v>
      </c>
      <c r="Q20" s="550"/>
      <c r="R20" s="550">
        <v>39</v>
      </c>
      <c r="S20" s="550">
        <v>34</v>
      </c>
      <c r="T20" s="550">
        <v>33</v>
      </c>
      <c r="U20" s="550">
        <v>35</v>
      </c>
      <c r="V20" s="549">
        <v>141</v>
      </c>
      <c r="W20" s="550">
        <v>75</v>
      </c>
    </row>
    <row r="21" spans="1:23" s="502" customFormat="1" ht="12" customHeight="1">
      <c r="A21" s="547"/>
      <c r="B21" s="548">
        <v>18</v>
      </c>
      <c r="C21" s="505" t="s">
        <v>612</v>
      </c>
      <c r="D21" s="549">
        <v>8</v>
      </c>
      <c r="E21" s="549">
        <v>10</v>
      </c>
      <c r="F21" s="549">
        <v>12</v>
      </c>
      <c r="G21" s="549">
        <v>26</v>
      </c>
      <c r="H21" s="549">
        <v>56</v>
      </c>
      <c r="I21" s="549" t="s">
        <v>828</v>
      </c>
      <c r="J21" s="549"/>
      <c r="K21" s="550">
        <v>1</v>
      </c>
      <c r="L21" s="550">
        <v>3</v>
      </c>
      <c r="M21" s="550">
        <v>1</v>
      </c>
      <c r="N21" s="550">
        <v>12</v>
      </c>
      <c r="O21" s="549">
        <v>17</v>
      </c>
      <c r="P21" s="549" t="s">
        <v>828</v>
      </c>
      <c r="Q21" s="550"/>
      <c r="R21" s="550">
        <v>7</v>
      </c>
      <c r="S21" s="550">
        <v>7</v>
      </c>
      <c r="T21" s="550">
        <v>11</v>
      </c>
      <c r="U21" s="550">
        <v>14</v>
      </c>
      <c r="V21" s="549">
        <v>39</v>
      </c>
      <c r="W21" s="549" t="s">
        <v>828</v>
      </c>
    </row>
    <row r="22" spans="1:23" s="502" customFormat="1" ht="12" customHeight="1">
      <c r="A22" s="547"/>
      <c r="B22" s="548">
        <v>19</v>
      </c>
      <c r="C22" s="505" t="s">
        <v>613</v>
      </c>
      <c r="D22" s="549">
        <v>102</v>
      </c>
      <c r="E22" s="549">
        <v>155</v>
      </c>
      <c r="F22" s="549">
        <v>199</v>
      </c>
      <c r="G22" s="549">
        <v>237</v>
      </c>
      <c r="H22" s="549">
        <v>693</v>
      </c>
      <c r="I22" s="549">
        <v>108</v>
      </c>
      <c r="J22" s="549"/>
      <c r="K22" s="550">
        <v>28</v>
      </c>
      <c r="L22" s="550">
        <v>40</v>
      </c>
      <c r="M22" s="550">
        <v>68</v>
      </c>
      <c r="N22" s="550">
        <v>82</v>
      </c>
      <c r="O22" s="549">
        <v>218</v>
      </c>
      <c r="P22" s="550">
        <v>21</v>
      </c>
      <c r="Q22" s="550"/>
      <c r="R22" s="550">
        <v>74</v>
      </c>
      <c r="S22" s="550">
        <v>115</v>
      </c>
      <c r="T22" s="550">
        <v>131</v>
      </c>
      <c r="U22" s="550">
        <v>155</v>
      </c>
      <c r="V22" s="549">
        <v>475</v>
      </c>
      <c r="W22" s="550">
        <v>87</v>
      </c>
    </row>
    <row r="23" spans="1:23" s="502" customFormat="1" ht="12" customHeight="1">
      <c r="A23" s="547"/>
      <c r="B23" s="548">
        <v>20</v>
      </c>
      <c r="C23" s="505" t="s">
        <v>614</v>
      </c>
      <c r="D23" s="549">
        <v>4</v>
      </c>
      <c r="E23" s="549">
        <v>14</v>
      </c>
      <c r="F23" s="549">
        <v>13</v>
      </c>
      <c r="G23" s="549">
        <v>18</v>
      </c>
      <c r="H23" s="549">
        <v>49</v>
      </c>
      <c r="I23" s="549">
        <v>50</v>
      </c>
      <c r="J23" s="549"/>
      <c r="K23" s="550">
        <v>0</v>
      </c>
      <c r="L23" s="550">
        <v>2</v>
      </c>
      <c r="M23" s="550">
        <v>0</v>
      </c>
      <c r="N23" s="550">
        <v>2</v>
      </c>
      <c r="O23" s="549">
        <v>4</v>
      </c>
      <c r="P23" s="550">
        <v>9</v>
      </c>
      <c r="Q23" s="550"/>
      <c r="R23" s="550">
        <v>4</v>
      </c>
      <c r="S23" s="550">
        <v>12</v>
      </c>
      <c r="T23" s="550">
        <v>13</v>
      </c>
      <c r="U23" s="550">
        <v>16</v>
      </c>
      <c r="V23" s="549">
        <v>45</v>
      </c>
      <c r="W23" s="550">
        <v>41</v>
      </c>
    </row>
    <row r="24" spans="1:23" s="502" customFormat="1" ht="12" customHeight="1">
      <c r="A24" s="547"/>
      <c r="B24" s="548">
        <v>21</v>
      </c>
      <c r="C24" s="505" t="s">
        <v>615</v>
      </c>
      <c r="D24" s="549">
        <v>105</v>
      </c>
      <c r="E24" s="549">
        <v>20</v>
      </c>
      <c r="F24" s="549">
        <v>25</v>
      </c>
      <c r="G24" s="549">
        <v>25</v>
      </c>
      <c r="H24" s="549">
        <v>175</v>
      </c>
      <c r="I24" s="549" t="s">
        <v>759</v>
      </c>
      <c r="J24" s="549"/>
      <c r="K24" s="550">
        <v>40</v>
      </c>
      <c r="L24" s="550">
        <v>8</v>
      </c>
      <c r="M24" s="550">
        <v>7</v>
      </c>
      <c r="N24" s="550">
        <v>11</v>
      </c>
      <c r="O24" s="549">
        <v>66</v>
      </c>
      <c r="P24" s="550" t="s">
        <v>759</v>
      </c>
      <c r="Q24" s="550"/>
      <c r="R24" s="550">
        <v>65</v>
      </c>
      <c r="S24" s="550">
        <v>12</v>
      </c>
      <c r="T24" s="550">
        <v>18</v>
      </c>
      <c r="U24" s="550">
        <v>14</v>
      </c>
      <c r="V24" s="549">
        <v>109</v>
      </c>
      <c r="W24" s="550" t="s">
        <v>759</v>
      </c>
    </row>
    <row r="25" spans="1:23" s="502" customFormat="1" ht="12" customHeight="1">
      <c r="A25" s="547"/>
      <c r="B25" s="548">
        <v>22</v>
      </c>
      <c r="C25" s="505" t="s">
        <v>616</v>
      </c>
      <c r="D25" s="549">
        <v>202</v>
      </c>
      <c r="E25" s="549">
        <v>128</v>
      </c>
      <c r="F25" s="549">
        <v>199</v>
      </c>
      <c r="G25" s="549">
        <v>281</v>
      </c>
      <c r="H25" s="549">
        <v>810</v>
      </c>
      <c r="I25" s="549">
        <v>949</v>
      </c>
      <c r="J25" s="549"/>
      <c r="K25" s="550">
        <v>66</v>
      </c>
      <c r="L25" s="550">
        <v>32</v>
      </c>
      <c r="M25" s="550">
        <v>56</v>
      </c>
      <c r="N25" s="550">
        <v>103</v>
      </c>
      <c r="O25" s="549">
        <v>257</v>
      </c>
      <c r="P25" s="550">
        <v>312</v>
      </c>
      <c r="Q25" s="550"/>
      <c r="R25" s="550">
        <v>136</v>
      </c>
      <c r="S25" s="550">
        <v>96</v>
      </c>
      <c r="T25" s="550">
        <v>143</v>
      </c>
      <c r="U25" s="550">
        <v>178</v>
      </c>
      <c r="V25" s="549">
        <v>553</v>
      </c>
      <c r="W25" s="550">
        <v>637</v>
      </c>
    </row>
    <row r="26" spans="1:23" s="502" customFormat="1" ht="12" customHeight="1">
      <c r="A26" s="547"/>
      <c r="B26" s="548">
        <v>23</v>
      </c>
      <c r="C26" s="505" t="s">
        <v>617</v>
      </c>
      <c r="D26" s="549">
        <v>219</v>
      </c>
      <c r="E26" s="549">
        <v>156</v>
      </c>
      <c r="F26" s="549">
        <v>156</v>
      </c>
      <c r="G26" s="549">
        <v>208</v>
      </c>
      <c r="H26" s="549">
        <v>739</v>
      </c>
      <c r="I26" s="549" t="s">
        <v>759</v>
      </c>
      <c r="J26" s="549"/>
      <c r="K26" s="550">
        <v>71</v>
      </c>
      <c r="L26" s="550">
        <v>55</v>
      </c>
      <c r="M26" s="550">
        <v>49</v>
      </c>
      <c r="N26" s="550">
        <v>81</v>
      </c>
      <c r="O26" s="549">
        <v>256</v>
      </c>
      <c r="P26" s="550" t="s">
        <v>759</v>
      </c>
      <c r="Q26" s="550"/>
      <c r="R26" s="550">
        <v>148</v>
      </c>
      <c r="S26" s="550">
        <v>101</v>
      </c>
      <c r="T26" s="550">
        <v>107</v>
      </c>
      <c r="U26" s="550">
        <v>127</v>
      </c>
      <c r="V26" s="549">
        <v>483</v>
      </c>
      <c r="W26" s="550" t="s">
        <v>759</v>
      </c>
    </row>
    <row r="27" spans="1:23" s="502" customFormat="1" ht="12" customHeight="1">
      <c r="A27" s="547"/>
      <c r="B27" s="548">
        <v>24</v>
      </c>
      <c r="C27" s="505" t="s">
        <v>618</v>
      </c>
      <c r="D27" s="549">
        <v>25</v>
      </c>
      <c r="E27" s="549">
        <v>32</v>
      </c>
      <c r="F27" s="549">
        <v>26</v>
      </c>
      <c r="G27" s="549">
        <v>18</v>
      </c>
      <c r="H27" s="549">
        <v>101</v>
      </c>
      <c r="I27" s="549" t="s">
        <v>759</v>
      </c>
      <c r="J27" s="549"/>
      <c r="K27" s="550">
        <v>6</v>
      </c>
      <c r="L27" s="550">
        <v>11</v>
      </c>
      <c r="M27" s="550">
        <v>5</v>
      </c>
      <c r="N27" s="550">
        <v>9</v>
      </c>
      <c r="O27" s="549">
        <v>31</v>
      </c>
      <c r="P27" s="550" t="s">
        <v>759</v>
      </c>
      <c r="Q27" s="550"/>
      <c r="R27" s="550">
        <v>19</v>
      </c>
      <c r="S27" s="550">
        <v>21</v>
      </c>
      <c r="T27" s="550">
        <v>21</v>
      </c>
      <c r="U27" s="550">
        <v>9</v>
      </c>
      <c r="V27" s="549">
        <v>70</v>
      </c>
      <c r="W27" s="550" t="s">
        <v>759</v>
      </c>
    </row>
    <row r="28" spans="1:23" s="502" customFormat="1" ht="12" customHeight="1">
      <c r="A28" s="547"/>
      <c r="B28" s="548">
        <v>25</v>
      </c>
      <c r="C28" s="505" t="s">
        <v>619</v>
      </c>
      <c r="D28" s="549">
        <v>51</v>
      </c>
      <c r="E28" s="549">
        <v>65</v>
      </c>
      <c r="F28" s="549">
        <v>72</v>
      </c>
      <c r="G28" s="549">
        <v>73</v>
      </c>
      <c r="H28" s="549">
        <v>261</v>
      </c>
      <c r="I28" s="549" t="s">
        <v>759</v>
      </c>
      <c r="J28" s="549"/>
      <c r="K28" s="550">
        <v>21</v>
      </c>
      <c r="L28" s="550">
        <v>24</v>
      </c>
      <c r="M28" s="550">
        <v>25</v>
      </c>
      <c r="N28" s="550">
        <v>29</v>
      </c>
      <c r="O28" s="549">
        <v>99</v>
      </c>
      <c r="P28" s="550" t="s">
        <v>759</v>
      </c>
      <c r="Q28" s="550"/>
      <c r="R28" s="550">
        <v>30</v>
      </c>
      <c r="S28" s="550">
        <v>41</v>
      </c>
      <c r="T28" s="550">
        <v>47</v>
      </c>
      <c r="U28" s="550">
        <v>44</v>
      </c>
      <c r="V28" s="549">
        <v>162</v>
      </c>
      <c r="W28" s="550" t="s">
        <v>759</v>
      </c>
    </row>
    <row r="29" spans="1:23" s="502" customFormat="1" ht="12" customHeight="1">
      <c r="A29" s="547"/>
      <c r="B29" s="548">
        <v>26</v>
      </c>
      <c r="C29" s="505" t="s">
        <v>620</v>
      </c>
      <c r="D29" s="549">
        <v>4</v>
      </c>
      <c r="E29" s="549">
        <v>10</v>
      </c>
      <c r="F29" s="549">
        <v>5</v>
      </c>
      <c r="G29" s="549">
        <v>12</v>
      </c>
      <c r="H29" s="549">
        <v>31</v>
      </c>
      <c r="I29" s="549" t="s">
        <v>759</v>
      </c>
      <c r="J29" s="549"/>
      <c r="K29" s="550">
        <v>2</v>
      </c>
      <c r="L29" s="550">
        <v>1</v>
      </c>
      <c r="M29" s="550">
        <v>2</v>
      </c>
      <c r="N29" s="550">
        <v>4</v>
      </c>
      <c r="O29" s="549">
        <v>9</v>
      </c>
      <c r="P29" s="550" t="s">
        <v>759</v>
      </c>
      <c r="Q29" s="550"/>
      <c r="R29" s="550">
        <v>2</v>
      </c>
      <c r="S29" s="550">
        <v>9</v>
      </c>
      <c r="T29" s="550">
        <v>3</v>
      </c>
      <c r="U29" s="550">
        <v>8</v>
      </c>
      <c r="V29" s="549">
        <v>22</v>
      </c>
      <c r="W29" s="550" t="s">
        <v>759</v>
      </c>
    </row>
    <row r="30" spans="1:23" s="502" customFormat="1" ht="12" customHeight="1">
      <c r="A30" s="547"/>
      <c r="B30" s="548">
        <v>27</v>
      </c>
      <c r="C30" s="505" t="s">
        <v>621</v>
      </c>
      <c r="D30" s="549">
        <v>145</v>
      </c>
      <c r="E30" s="549">
        <v>26</v>
      </c>
      <c r="F30" s="549">
        <v>22</v>
      </c>
      <c r="G30" s="549">
        <v>21</v>
      </c>
      <c r="H30" s="549">
        <v>214</v>
      </c>
      <c r="I30" s="549" t="s">
        <v>759</v>
      </c>
      <c r="J30" s="549"/>
      <c r="K30" s="550">
        <v>44</v>
      </c>
      <c r="L30" s="550">
        <v>5</v>
      </c>
      <c r="M30" s="550">
        <v>1</v>
      </c>
      <c r="N30" s="550">
        <v>10</v>
      </c>
      <c r="O30" s="549">
        <v>60</v>
      </c>
      <c r="P30" s="550" t="s">
        <v>759</v>
      </c>
      <c r="Q30" s="550"/>
      <c r="R30" s="550">
        <v>101</v>
      </c>
      <c r="S30" s="550">
        <v>21</v>
      </c>
      <c r="T30" s="550">
        <v>21</v>
      </c>
      <c r="U30" s="550">
        <v>11</v>
      </c>
      <c r="V30" s="549">
        <v>154</v>
      </c>
      <c r="W30" s="550" t="s">
        <v>759</v>
      </c>
    </row>
    <row r="31" spans="1:23" s="502" customFormat="1" ht="12" customHeight="1">
      <c r="A31" s="547"/>
      <c r="B31" s="548">
        <v>28</v>
      </c>
      <c r="C31" s="505" t="s">
        <v>622</v>
      </c>
      <c r="D31" s="549">
        <v>114</v>
      </c>
      <c r="E31" s="549">
        <v>10</v>
      </c>
      <c r="F31" s="549">
        <v>8</v>
      </c>
      <c r="G31" s="549">
        <v>0</v>
      </c>
      <c r="H31" s="549">
        <v>132</v>
      </c>
      <c r="I31" s="549" t="s">
        <v>759</v>
      </c>
      <c r="J31" s="549"/>
      <c r="K31" s="550">
        <v>25</v>
      </c>
      <c r="L31" s="550">
        <v>1</v>
      </c>
      <c r="M31" s="550">
        <v>1</v>
      </c>
      <c r="N31" s="550">
        <v>0</v>
      </c>
      <c r="O31" s="549">
        <v>27</v>
      </c>
      <c r="P31" s="550" t="s">
        <v>759</v>
      </c>
      <c r="Q31" s="550"/>
      <c r="R31" s="550">
        <v>89</v>
      </c>
      <c r="S31" s="550">
        <v>9</v>
      </c>
      <c r="T31" s="550">
        <v>7</v>
      </c>
      <c r="U31" s="550">
        <v>0</v>
      </c>
      <c r="V31" s="549">
        <v>105</v>
      </c>
      <c r="W31" s="550" t="s">
        <v>759</v>
      </c>
    </row>
    <row r="32" spans="1:23" s="502" customFormat="1" ht="12" customHeight="1">
      <c r="A32" s="547"/>
      <c r="B32" s="548">
        <v>29</v>
      </c>
      <c r="C32" s="505" t="s">
        <v>623</v>
      </c>
      <c r="D32" s="549">
        <v>99</v>
      </c>
      <c r="E32" s="549">
        <v>77</v>
      </c>
      <c r="F32" s="549">
        <v>111</v>
      </c>
      <c r="G32" s="549">
        <v>115</v>
      </c>
      <c r="H32" s="549">
        <v>402</v>
      </c>
      <c r="I32" s="549" t="s">
        <v>759</v>
      </c>
      <c r="J32" s="549"/>
      <c r="K32" s="550">
        <v>30</v>
      </c>
      <c r="L32" s="550">
        <v>22</v>
      </c>
      <c r="M32" s="550">
        <v>33</v>
      </c>
      <c r="N32" s="550">
        <v>46</v>
      </c>
      <c r="O32" s="549">
        <v>131</v>
      </c>
      <c r="P32" s="550" t="s">
        <v>759</v>
      </c>
      <c r="Q32" s="550"/>
      <c r="R32" s="550">
        <v>69</v>
      </c>
      <c r="S32" s="550">
        <v>55</v>
      </c>
      <c r="T32" s="550">
        <v>78</v>
      </c>
      <c r="U32" s="550">
        <v>69</v>
      </c>
      <c r="V32" s="549">
        <v>271</v>
      </c>
      <c r="W32" s="550" t="s">
        <v>759</v>
      </c>
    </row>
    <row r="33" spans="1:23" s="502" customFormat="1" ht="12" customHeight="1">
      <c r="A33" s="547"/>
      <c r="B33" s="548">
        <v>30</v>
      </c>
      <c r="C33" s="505" t="s">
        <v>624</v>
      </c>
      <c r="D33" s="549">
        <v>66</v>
      </c>
      <c r="E33" s="549">
        <v>50</v>
      </c>
      <c r="F33" s="549">
        <v>71</v>
      </c>
      <c r="G33" s="549">
        <v>1</v>
      </c>
      <c r="H33" s="549">
        <v>188</v>
      </c>
      <c r="I33" s="549" t="s">
        <v>759</v>
      </c>
      <c r="J33" s="549"/>
      <c r="K33" s="550">
        <v>8</v>
      </c>
      <c r="L33" s="550">
        <v>13</v>
      </c>
      <c r="M33" s="550">
        <v>27</v>
      </c>
      <c r="N33" s="550">
        <v>0</v>
      </c>
      <c r="O33" s="549">
        <v>48</v>
      </c>
      <c r="P33" s="550" t="s">
        <v>759</v>
      </c>
      <c r="Q33" s="550"/>
      <c r="R33" s="550">
        <v>58</v>
      </c>
      <c r="S33" s="550">
        <v>37</v>
      </c>
      <c r="T33" s="550">
        <v>44</v>
      </c>
      <c r="U33" s="550">
        <v>1</v>
      </c>
      <c r="V33" s="549">
        <v>140</v>
      </c>
      <c r="W33" s="550" t="s">
        <v>759</v>
      </c>
    </row>
    <row r="34" spans="1:23" s="508" customFormat="1" ht="12" customHeight="1">
      <c r="A34" s="547"/>
      <c r="B34" s="548">
        <v>31</v>
      </c>
      <c r="C34" s="505" t="s">
        <v>625</v>
      </c>
      <c r="D34" s="549">
        <v>17</v>
      </c>
      <c r="E34" s="549">
        <v>17</v>
      </c>
      <c r="F34" s="549">
        <v>41</v>
      </c>
      <c r="G34" s="549">
        <v>1</v>
      </c>
      <c r="H34" s="549">
        <v>76</v>
      </c>
      <c r="I34" s="549">
        <v>40</v>
      </c>
      <c r="J34" s="549"/>
      <c r="K34" s="550">
        <v>6</v>
      </c>
      <c r="L34" s="550">
        <v>6</v>
      </c>
      <c r="M34" s="550">
        <v>21</v>
      </c>
      <c r="N34" s="550">
        <v>0</v>
      </c>
      <c r="O34" s="549">
        <v>33</v>
      </c>
      <c r="P34" s="550">
        <v>8</v>
      </c>
      <c r="Q34" s="550"/>
      <c r="R34" s="550">
        <v>11</v>
      </c>
      <c r="S34" s="550">
        <v>11</v>
      </c>
      <c r="T34" s="550">
        <v>20</v>
      </c>
      <c r="U34" s="550">
        <v>1</v>
      </c>
      <c r="V34" s="549">
        <v>43</v>
      </c>
      <c r="W34" s="550">
        <v>32</v>
      </c>
    </row>
    <row r="35" spans="1:23" s="502" customFormat="1" ht="12" customHeight="1">
      <c r="A35" s="547"/>
      <c r="B35" s="548">
        <v>32</v>
      </c>
      <c r="C35" s="505" t="s">
        <v>626</v>
      </c>
      <c r="D35" s="549">
        <v>21</v>
      </c>
      <c r="E35" s="549">
        <v>16</v>
      </c>
      <c r="F35" s="549">
        <v>19</v>
      </c>
      <c r="G35" s="549">
        <v>11</v>
      </c>
      <c r="H35" s="549">
        <v>67</v>
      </c>
      <c r="I35" s="549" t="s">
        <v>759</v>
      </c>
      <c r="J35" s="549"/>
      <c r="K35" s="550">
        <v>4</v>
      </c>
      <c r="L35" s="550">
        <v>3</v>
      </c>
      <c r="M35" s="550">
        <v>6</v>
      </c>
      <c r="N35" s="550">
        <v>5</v>
      </c>
      <c r="O35" s="549">
        <v>18</v>
      </c>
      <c r="P35" s="550" t="s">
        <v>759</v>
      </c>
      <c r="Q35" s="550"/>
      <c r="R35" s="550">
        <v>17</v>
      </c>
      <c r="S35" s="550">
        <v>13</v>
      </c>
      <c r="T35" s="550">
        <v>13</v>
      </c>
      <c r="U35" s="550">
        <v>6</v>
      </c>
      <c r="V35" s="549">
        <v>49</v>
      </c>
      <c r="W35" s="550" t="s">
        <v>759</v>
      </c>
    </row>
    <row r="36" spans="1:23" s="502" customFormat="1" ht="13.5" customHeight="1" thickBot="1">
      <c r="A36" s="547"/>
      <c r="B36" s="551">
        <v>33</v>
      </c>
      <c r="C36" s="510" t="s">
        <v>627</v>
      </c>
      <c r="D36" s="552">
        <v>0</v>
      </c>
      <c r="E36" s="552">
        <v>0</v>
      </c>
      <c r="F36" s="552">
        <v>1</v>
      </c>
      <c r="G36" s="552">
        <v>0</v>
      </c>
      <c r="H36" s="552">
        <v>1</v>
      </c>
      <c r="I36" s="552">
        <v>14</v>
      </c>
      <c r="J36" s="552"/>
      <c r="K36" s="553">
        <v>0</v>
      </c>
      <c r="L36" s="553">
        <v>0</v>
      </c>
      <c r="M36" s="553">
        <v>0</v>
      </c>
      <c r="N36" s="553">
        <v>0</v>
      </c>
      <c r="O36" s="552">
        <v>0</v>
      </c>
      <c r="P36" s="553">
        <v>4</v>
      </c>
      <c r="Q36" s="553"/>
      <c r="R36" s="553">
        <v>0</v>
      </c>
      <c r="S36" s="553">
        <v>0</v>
      </c>
      <c r="T36" s="553">
        <v>1</v>
      </c>
      <c r="U36" s="553">
        <v>0</v>
      </c>
      <c r="V36" s="552">
        <v>1</v>
      </c>
      <c r="W36" s="553">
        <v>10</v>
      </c>
    </row>
    <row r="37" spans="1:23" s="508" customFormat="1" ht="15.75" customHeight="1" thickBot="1">
      <c r="A37" s="547"/>
      <c r="B37" s="554"/>
      <c r="C37" s="555" t="s">
        <v>633</v>
      </c>
      <c r="D37" s="556">
        <f>SUM(D4:D36)</f>
        <v>1619</v>
      </c>
      <c r="E37" s="556">
        <f aca="true" t="shared" si="0" ref="E37:W37">SUM(E4:E36)</f>
        <v>1194</v>
      </c>
      <c r="F37" s="556">
        <f t="shared" si="0"/>
        <v>1480</v>
      </c>
      <c r="G37" s="556">
        <f t="shared" si="0"/>
        <v>1777</v>
      </c>
      <c r="H37" s="556">
        <f t="shared" si="0"/>
        <v>6070</v>
      </c>
      <c r="I37" s="556">
        <f t="shared" si="0"/>
        <v>6246</v>
      </c>
      <c r="J37" s="556"/>
      <c r="K37" s="556">
        <f t="shared" si="0"/>
        <v>471</v>
      </c>
      <c r="L37" s="556">
        <f t="shared" si="0"/>
        <v>352</v>
      </c>
      <c r="M37" s="556">
        <f t="shared" si="0"/>
        <v>461</v>
      </c>
      <c r="N37" s="556">
        <f t="shared" si="0"/>
        <v>668</v>
      </c>
      <c r="O37" s="556">
        <f t="shared" si="0"/>
        <v>1952</v>
      </c>
      <c r="P37" s="556">
        <f t="shared" si="0"/>
        <v>1910</v>
      </c>
      <c r="Q37" s="556"/>
      <c r="R37" s="556">
        <f t="shared" si="0"/>
        <v>1148</v>
      </c>
      <c r="S37" s="556">
        <f t="shared" si="0"/>
        <v>842</v>
      </c>
      <c r="T37" s="556">
        <f t="shared" si="0"/>
        <v>1019</v>
      </c>
      <c r="U37" s="556">
        <f t="shared" si="0"/>
        <v>1109</v>
      </c>
      <c r="V37" s="556">
        <f t="shared" si="0"/>
        <v>4118</v>
      </c>
      <c r="W37" s="556">
        <f t="shared" si="0"/>
        <v>4336</v>
      </c>
    </row>
    <row r="38" spans="1:23" s="508" customFormat="1" ht="12" customHeight="1">
      <c r="A38" s="547"/>
      <c r="B38" s="557">
        <v>34</v>
      </c>
      <c r="C38" s="558" t="s">
        <v>629</v>
      </c>
      <c r="D38" s="559">
        <v>10</v>
      </c>
      <c r="E38" s="559">
        <v>21</v>
      </c>
      <c r="F38" s="559">
        <v>17</v>
      </c>
      <c r="G38" s="559">
        <v>27</v>
      </c>
      <c r="H38" s="559">
        <v>75</v>
      </c>
      <c r="I38" s="559">
        <v>1108</v>
      </c>
      <c r="J38" s="559"/>
      <c r="K38" s="560">
        <v>3</v>
      </c>
      <c r="L38" s="560">
        <v>9</v>
      </c>
      <c r="M38" s="560">
        <v>7</v>
      </c>
      <c r="N38" s="560">
        <v>7</v>
      </c>
      <c r="O38" s="559">
        <v>26</v>
      </c>
      <c r="P38" s="560">
        <v>434</v>
      </c>
      <c r="Q38" s="560"/>
      <c r="R38" s="560">
        <v>7</v>
      </c>
      <c r="S38" s="560">
        <v>12</v>
      </c>
      <c r="T38" s="560">
        <v>10</v>
      </c>
      <c r="U38" s="560">
        <v>20</v>
      </c>
      <c r="V38" s="559">
        <v>49</v>
      </c>
      <c r="W38" s="560">
        <v>674</v>
      </c>
    </row>
    <row r="39" spans="1:23" s="508" customFormat="1" ht="12" customHeight="1" thickBot="1">
      <c r="A39" s="547"/>
      <c r="B39" s="561">
        <v>35</v>
      </c>
      <c r="C39" s="562" t="s">
        <v>28</v>
      </c>
      <c r="D39" s="563">
        <v>609</v>
      </c>
      <c r="E39" s="563">
        <v>467</v>
      </c>
      <c r="F39" s="563">
        <v>453</v>
      </c>
      <c r="G39" s="563">
        <v>509</v>
      </c>
      <c r="H39" s="563">
        <v>2038</v>
      </c>
      <c r="I39" s="563">
        <v>2063</v>
      </c>
      <c r="J39" s="563"/>
      <c r="K39" s="564">
        <v>204</v>
      </c>
      <c r="L39" s="564">
        <v>166</v>
      </c>
      <c r="M39" s="564">
        <v>163</v>
      </c>
      <c r="N39" s="564">
        <v>212</v>
      </c>
      <c r="O39" s="563">
        <v>745</v>
      </c>
      <c r="P39" s="564">
        <v>717</v>
      </c>
      <c r="Q39" s="564"/>
      <c r="R39" s="564">
        <v>405</v>
      </c>
      <c r="S39" s="564">
        <v>301</v>
      </c>
      <c r="T39" s="564">
        <v>290</v>
      </c>
      <c r="U39" s="564">
        <v>297</v>
      </c>
      <c r="V39" s="563">
        <v>1293</v>
      </c>
      <c r="W39" s="564">
        <v>1346</v>
      </c>
    </row>
    <row r="40" spans="1:23" s="508" customFormat="1" ht="20.25" customHeight="1" thickBot="1" thickTop="1">
      <c r="A40" s="547"/>
      <c r="B40" s="565"/>
      <c r="C40" s="565" t="s">
        <v>634</v>
      </c>
      <c r="D40" s="566">
        <f>SUM(D37:D39)</f>
        <v>2238</v>
      </c>
      <c r="E40" s="566">
        <f aca="true" t="shared" si="1" ref="E40:W40">SUM(E37:E39)</f>
        <v>1682</v>
      </c>
      <c r="F40" s="566">
        <f t="shared" si="1"/>
        <v>1950</v>
      </c>
      <c r="G40" s="566">
        <f t="shared" si="1"/>
        <v>2313</v>
      </c>
      <c r="H40" s="566">
        <f t="shared" si="1"/>
        <v>8183</v>
      </c>
      <c r="I40" s="566">
        <f t="shared" si="1"/>
        <v>9417</v>
      </c>
      <c r="J40" s="566"/>
      <c r="K40" s="566">
        <f t="shared" si="1"/>
        <v>678</v>
      </c>
      <c r="L40" s="566">
        <f t="shared" si="1"/>
        <v>527</v>
      </c>
      <c r="M40" s="566">
        <f t="shared" si="1"/>
        <v>631</v>
      </c>
      <c r="N40" s="566">
        <f t="shared" si="1"/>
        <v>887</v>
      </c>
      <c r="O40" s="566">
        <f t="shared" si="1"/>
        <v>2723</v>
      </c>
      <c r="P40" s="566">
        <f t="shared" si="1"/>
        <v>3061</v>
      </c>
      <c r="Q40" s="566"/>
      <c r="R40" s="566">
        <f t="shared" si="1"/>
        <v>1560</v>
      </c>
      <c r="S40" s="566">
        <f t="shared" si="1"/>
        <v>1155</v>
      </c>
      <c r="T40" s="566">
        <f t="shared" si="1"/>
        <v>1319</v>
      </c>
      <c r="U40" s="566">
        <f t="shared" si="1"/>
        <v>1426</v>
      </c>
      <c r="V40" s="566">
        <f t="shared" si="1"/>
        <v>5460</v>
      </c>
      <c r="W40" s="566">
        <f t="shared" si="1"/>
        <v>6356</v>
      </c>
    </row>
    <row r="41" spans="2:23" ht="11.25">
      <c r="B41" s="523" t="s">
        <v>631</v>
      </c>
      <c r="D41" s="567"/>
      <c r="E41" s="567"/>
      <c r="F41" s="567"/>
      <c r="G41" s="567"/>
      <c r="H41" s="567"/>
      <c r="I41" s="567"/>
      <c r="J41" s="567"/>
      <c r="R41" s="567"/>
      <c r="S41" s="567"/>
      <c r="T41" s="567"/>
      <c r="U41" s="567"/>
      <c r="V41" s="567"/>
      <c r="W41" s="567"/>
    </row>
    <row r="44" spans="4:23" ht="11.25">
      <c r="D44" s="568"/>
      <c r="E44" s="568"/>
      <c r="F44" s="568"/>
      <c r="G44" s="568"/>
      <c r="H44" s="568"/>
      <c r="I44" s="568"/>
      <c r="J44" s="568"/>
      <c r="K44" s="568"/>
      <c r="L44" s="568"/>
      <c r="M44" s="568"/>
      <c r="N44" s="568"/>
      <c r="O44" s="568"/>
      <c r="P44" s="568"/>
      <c r="Q44" s="568"/>
      <c r="R44" s="568"/>
      <c r="S44" s="568"/>
      <c r="T44" s="568"/>
      <c r="U44" s="568"/>
      <c r="V44" s="568"/>
      <c r="W44" s="568"/>
    </row>
  </sheetData>
  <sheetProtection selectLockedCells="1" selectUnlockedCells="1"/>
  <printOptions/>
  <pageMargins left="0.5905511811023623" right="0.5905511811023623" top="0.7874015748031497" bottom="0.7874015748031497" header="0.5118110236220472" footer="0.5118110236220472"/>
  <pageSetup horizontalDpi="600" verticalDpi="600" orientation="landscape" paperSize="9" r:id="rId1"/>
  <headerFooter alignWithMargins="0">
    <oddFooter>&amp;C-13-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00253472</cp:lastModifiedBy>
  <cp:lastPrinted>2017-05-09T01:20:38Z</cp:lastPrinted>
  <dcterms:created xsi:type="dcterms:W3CDTF">1997-01-08T22:48:59Z</dcterms:created>
  <dcterms:modified xsi:type="dcterms:W3CDTF">2017-05-09T01:22:48Z</dcterms:modified>
  <cp:category/>
  <cp:version/>
  <cp:contentType/>
  <cp:contentStatus/>
</cp:coreProperties>
</file>